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1 Heart disease\"/>
    </mc:Choice>
  </mc:AlternateContent>
  <bookViews>
    <workbookView xWindow="0" yWindow="0" windowWidth="20490" windowHeight="8685" activeTab="3"/>
  </bookViews>
  <sheets>
    <sheet name="SDR CVD all ages WHO HfA A" sheetId="1" r:id="rId1"/>
    <sheet name="Case fatality scores" sheetId="3" r:id="rId2"/>
    <sheet name="Graph trendline" sheetId="2" r:id="rId3"/>
    <sheet name="Graph CF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8" i="1" l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74" i="1" s="1"/>
  <c r="R73" i="1"/>
  <c r="Q73" i="1"/>
  <c r="P73" i="1"/>
  <c r="N73" i="1"/>
  <c r="M73" i="1"/>
  <c r="L73" i="1"/>
  <c r="K73" i="1"/>
  <c r="J73" i="1"/>
  <c r="I73" i="1"/>
  <c r="H73" i="1"/>
  <c r="G73" i="1"/>
  <c r="F73" i="1"/>
  <c r="E73" i="1"/>
  <c r="D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72" i="1" s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T71" i="1" s="1"/>
  <c r="C71" i="1"/>
  <c r="Q70" i="1"/>
  <c r="P70" i="1"/>
  <c r="O70" i="1"/>
  <c r="N70" i="1"/>
  <c r="M70" i="1"/>
  <c r="L70" i="1"/>
  <c r="K70" i="1"/>
  <c r="H70" i="1"/>
  <c r="G70" i="1"/>
  <c r="F70" i="1"/>
  <c r="E70" i="1"/>
  <c r="D70" i="1"/>
  <c r="C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P61" i="1"/>
  <c r="O61" i="1"/>
  <c r="N61" i="1"/>
  <c r="M61" i="1"/>
  <c r="L61" i="1"/>
  <c r="K61" i="1"/>
  <c r="J61" i="1"/>
  <c r="G61" i="1"/>
  <c r="F61" i="1"/>
  <c r="E61" i="1"/>
  <c r="D61" i="1"/>
  <c r="C61" i="1"/>
  <c r="Q60" i="1"/>
  <c r="P60" i="1"/>
  <c r="O60" i="1"/>
  <c r="M60" i="1"/>
  <c r="L60" i="1"/>
  <c r="K60" i="1"/>
  <c r="J60" i="1"/>
  <c r="I60" i="1"/>
  <c r="H60" i="1"/>
  <c r="G60" i="1"/>
  <c r="F60" i="1"/>
  <c r="E60" i="1"/>
  <c r="D60" i="1"/>
  <c r="C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R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R49" i="1"/>
  <c r="Q49" i="1"/>
  <c r="P49" i="1"/>
  <c r="O49" i="1"/>
  <c r="N49" i="1"/>
  <c r="M49" i="1"/>
  <c r="L49" i="1"/>
  <c r="K49" i="1"/>
  <c r="J49" i="1"/>
  <c r="I49" i="1"/>
  <c r="H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6" i="1" s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T44" i="1" s="1"/>
  <c r="E44" i="1"/>
  <c r="D44" i="1"/>
  <c r="C44" i="1"/>
  <c r="T76" i="1" l="1"/>
  <c r="T48" i="1"/>
  <c r="T49" i="1"/>
  <c r="T67" i="1"/>
  <c r="T57" i="1"/>
  <c r="T59" i="1"/>
  <c r="T50" i="1"/>
  <c r="T55" i="1"/>
  <c r="T58" i="1"/>
  <c r="T51" i="1"/>
  <c r="T63" i="1"/>
  <c r="T64" i="1"/>
  <c r="T73" i="1" l="1"/>
  <c r="T45" i="1"/>
  <c r="T47" i="1"/>
  <c r="T53" i="1"/>
  <c r="T54" i="1"/>
  <c r="T70" i="1"/>
  <c r="T77" i="1"/>
  <c r="T61" i="1"/>
  <c r="T68" i="1"/>
  <c r="T78" i="1"/>
  <c r="T56" i="1"/>
  <c r="T65" i="1"/>
  <c r="T69" i="1"/>
  <c r="T52" i="1"/>
  <c r="T60" i="1"/>
  <c r="T62" i="1"/>
  <c r="T66" i="1"/>
  <c r="T75" i="1"/>
</calcChain>
</file>

<file path=xl/sharedStrings.xml><?xml version="1.0" encoding="utf-8"?>
<sst xmlns="http://schemas.openxmlformats.org/spreadsheetml/2006/main" count="292" uniqueCount="60">
  <si>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</si>
  <si>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</si>
  <si>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</si>
  <si>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</si>
  <si>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</si>
  <si>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</si>
  <si>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</si>
  <si>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</si>
  <si>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</si>
  <si>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</si>
  <si>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</si>
  <si>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</si>
  <si>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</si>
  <si>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</si>
  <si>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</si>
  <si>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</si>
  <si>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</si>
  <si>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</si>
  <si>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</si>
  <si>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</si>
  <si>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</si>
  <si>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</si>
  <si>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</si>
  <si>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</si>
  <si>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</si>
  <si>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</si>
  <si>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</si>
  <si>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</si>
  <si>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</si>
  <si>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</si>
  <si>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</si>
  <si>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</si>
  <si>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</si>
  <si>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</si>
  <si>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</si>
  <si>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</si>
  <si>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</si>
  <si>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FYR Macedonia        </t>
  </si>
  <si>
    <t>Natural log values</t>
  </si>
  <si>
    <t>Trendline inclination</t>
  </si>
  <si>
    <t>Trendline inclination (Ln values)</t>
  </si>
  <si>
    <t>SDR, ischaemic heart disease, all ages, per 100 000</t>
  </si>
  <si>
    <t>C</t>
  </si>
  <si>
    <t>F</t>
  </si>
  <si>
    <t>D</t>
  </si>
  <si>
    <t>FYR Macedonia</t>
  </si>
  <si>
    <t>30-day case fatality rate for AMI</t>
  </si>
  <si>
    <t>Source: OECD Health at a Glance 2017, unlinked data</t>
  </si>
  <si>
    <t>Country</t>
  </si>
  <si>
    <t>% fatalities</t>
  </si>
  <si>
    <t>Trendline score</t>
  </si>
  <si>
    <t>CF score (Index score) 2017</t>
  </si>
  <si>
    <t>Source: WHO MdB 2018 &amp; OECD: Health at a glance 2018</t>
  </si>
  <si>
    <t>WHO ( number of deaths from ischemic heart disease)</t>
  </si>
  <si>
    <t>link data</t>
  </si>
  <si>
    <t>unlink data</t>
  </si>
  <si>
    <t>OECD (30 day following admission mortality rate &gt;45)</t>
  </si>
  <si>
    <t>no data</t>
  </si>
  <si>
    <t>OECD (30 day following admission mortality rate per 100pt &gt;45 years old)</t>
  </si>
  <si>
    <t>National data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</si>
</sst>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0.00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164" fontId="0" fillId="0" borderId="0" xfId="0" applyNumberFormat="1"/>
    <xf numFmtId="165" fontId="0" fillId="0" borderId="0" xfId="0" applyNumberFormat="1"/>
    <xf numFmtId="0" fontId="19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0" fillId="0" borderId="0" xfId="0"/>
    <xf numFmtId="166" fontId="0" fillId="0" borderId="0" xfId="0" applyNumberFormat="1"/>
    <xf numFmtId="166" fontId="0" fillId="0" borderId="0" xfId="0" applyNumberFormat="1" applyFont="1"/>
    <xf numFmtId="167" fontId="0" fillId="0" borderId="0" xfId="0" applyNumberFormat="1"/>
    <xf numFmtId="0" fontId="1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/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SDR/100 000*) of ischaemic heart disease 1999 - 2015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HfA, 2017-12-06</a:t>
            </a:r>
            <a:endParaRPr lang="en-GB" sz="1800"/>
          </a:p>
        </c:rich>
      </c:tx>
      <c:layout>
        <c:manualLayout>
          <c:xMode val="edge"/>
          <c:yMode val="edge"/>
          <c:x val="0.11034313725490195"/>
          <c:y val="8.7954110898661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32-9848-9F30-13E620051F1C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32-9848-9F30-13E620051F1C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32-9848-9F30-13E620051F1C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32-9848-9F30-13E620051F1C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32-9848-9F30-13E620051F1C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432-9848-9F30-13E620051F1C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432-9848-9F30-13E620051F1C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432-9848-9F30-13E620051F1C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432-9848-9F30-13E620051F1C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432-9848-9F30-13E620051F1C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432-9848-9F30-13E620051F1C}"/>
              </c:ext>
            </c:extLst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432-9848-9F30-13E620051F1C}"/>
              </c:ext>
            </c:extLst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432-9848-9F30-13E620051F1C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432-9848-9F30-13E620051F1C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432-9848-9F30-13E620051F1C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432-9848-9F30-13E620051F1C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432-9848-9F30-13E620051F1C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432-9848-9F30-13E620051F1C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432-9848-9F30-13E620051F1C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432-9848-9F30-13E620051F1C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432-9848-9F30-13E620051F1C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432-9848-9F30-13E620051F1C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432-9848-9F30-13E620051F1C}"/>
              </c:ext>
            </c:extLst>
          </c:dPt>
          <c:cat>
            <c:strRef>
              <c:f>'SDR CVD all ages WHO HfA A'!$B$5:$B$39</c:f>
              <c:strCache>
                <c:ptCount val="35"/>
                <c:pt idx="0">
                  <c:v>Denmark               </c:v>
                </c:pt>
                <c:pt idx="1">
                  <c:v>Netherlands           </c:v>
                </c:pt>
                <c:pt idx="2">
                  <c:v>Norway                </c:v>
                </c:pt>
                <c:pt idx="3">
                  <c:v>Estonia               </c:v>
                </c:pt>
                <c:pt idx="4">
                  <c:v>United Kingdom        </c:v>
                </c:pt>
                <c:pt idx="5">
                  <c:v>Belgium               </c:v>
                </c:pt>
                <c:pt idx="6">
                  <c:v>Bulgaria              </c:v>
                </c:pt>
                <c:pt idx="7">
                  <c:v>Ireland               </c:v>
                </c:pt>
                <c:pt idx="8">
                  <c:v>Luxembourg            </c:v>
                </c:pt>
                <c:pt idx="9">
                  <c:v>Portugal              </c:v>
                </c:pt>
                <c:pt idx="10">
                  <c:v>France                </c:v>
                </c:pt>
                <c:pt idx="11">
                  <c:v>Switzerland           </c:v>
                </c:pt>
                <c:pt idx="12">
                  <c:v>Sweden                </c:v>
                </c:pt>
                <c:pt idx="13">
                  <c:v>Poland                </c:v>
                </c:pt>
                <c:pt idx="14">
                  <c:v>Germany               </c:v>
                </c:pt>
                <c:pt idx="15">
                  <c:v>Slovenia              </c:v>
                </c:pt>
                <c:pt idx="16">
                  <c:v>Iceland               </c:v>
                </c:pt>
                <c:pt idx="17">
                  <c:v>Spain                 </c:v>
                </c:pt>
                <c:pt idx="18">
                  <c:v>Finland               </c:v>
                </c:pt>
                <c:pt idx="19">
                  <c:v>Austria               </c:v>
                </c:pt>
                <c:pt idx="20">
                  <c:v>Malta                 </c:v>
                </c:pt>
                <c:pt idx="21">
                  <c:v>Cyprus                </c:v>
                </c:pt>
                <c:pt idx="22">
                  <c:v>FYR Macedonia</c:v>
                </c:pt>
                <c:pt idx="23">
                  <c:v>Greece                </c:v>
                </c:pt>
                <c:pt idx="24">
                  <c:v>Italy                 </c:v>
                </c:pt>
                <c:pt idx="25">
                  <c:v>Romania               </c:v>
                </c:pt>
                <c:pt idx="26">
                  <c:v>Serbia                </c:v>
                </c:pt>
                <c:pt idx="27">
                  <c:v>Latvia                </c:v>
                </c:pt>
                <c:pt idx="28">
                  <c:v>Slovakia              </c:v>
                </c:pt>
                <c:pt idx="29">
                  <c:v>Montenegro            </c:v>
                </c:pt>
                <c:pt idx="30">
                  <c:v>Croatia               </c:v>
                </c:pt>
                <c:pt idx="31">
                  <c:v>Lithuania             </c:v>
                </c:pt>
                <c:pt idx="32">
                  <c:v>Hungary               </c:v>
                </c:pt>
                <c:pt idx="33">
                  <c:v>Czech Republic        </c:v>
                </c:pt>
                <c:pt idx="34">
                  <c:v>Albania               </c:v>
                </c:pt>
              </c:strCache>
            </c:strRef>
          </c:cat>
          <c:val>
            <c:numRef>
              <c:f>'SDR CVD all ages WHO HfA A'!$T$5:$T$39</c:f>
              <c:numCache>
                <c:formatCode>0.000</c:formatCode>
                <c:ptCount val="35"/>
                <c:pt idx="0">
                  <c:v>-7.5979653380435899E-2</c:v>
                </c:pt>
                <c:pt idx="1">
                  <c:v>-7.1488903403820664E-2</c:v>
                </c:pt>
                <c:pt idx="2">
                  <c:v>-6.3117420668441435E-2</c:v>
                </c:pt>
                <c:pt idx="3">
                  <c:v>-6.1776647884063514E-2</c:v>
                </c:pt>
                <c:pt idx="4">
                  <c:v>-6.1540424599571569E-2</c:v>
                </c:pt>
                <c:pt idx="5">
                  <c:v>-5.4927713604414945E-2</c:v>
                </c:pt>
                <c:pt idx="6">
                  <c:v>-5.4580432966981486E-2</c:v>
                </c:pt>
                <c:pt idx="7">
                  <c:v>-5.2525289799946195E-2</c:v>
                </c:pt>
                <c:pt idx="8">
                  <c:v>-5.1386444938108219E-2</c:v>
                </c:pt>
                <c:pt idx="9">
                  <c:v>-5.1100288314794455E-2</c:v>
                </c:pt>
                <c:pt idx="10">
                  <c:v>-4.8608640183341906E-2</c:v>
                </c:pt>
                <c:pt idx="11">
                  <c:v>-4.7406781047567646E-2</c:v>
                </c:pt>
                <c:pt idx="12">
                  <c:v>-4.7244105137758986E-2</c:v>
                </c:pt>
                <c:pt idx="13">
                  <c:v>-4.6748827583954489E-2</c:v>
                </c:pt>
                <c:pt idx="14">
                  <c:v>-4.6480789727036495E-2</c:v>
                </c:pt>
                <c:pt idx="15">
                  <c:v>-4.5619100030589076E-2</c:v>
                </c:pt>
                <c:pt idx="16">
                  <c:v>-4.5336288958001958E-2</c:v>
                </c:pt>
                <c:pt idx="17">
                  <c:v>-4.306372958306362E-2</c:v>
                </c:pt>
                <c:pt idx="18">
                  <c:v>-4.1657483777315867E-2</c:v>
                </c:pt>
                <c:pt idx="19">
                  <c:v>-3.48694614450486E-2</c:v>
                </c:pt>
                <c:pt idx="20">
                  <c:v>-3.3511386452036961E-2</c:v>
                </c:pt>
                <c:pt idx="21">
                  <c:v>-3.3031883259546181E-2</c:v>
                </c:pt>
                <c:pt idx="22">
                  <c:v>-3.2551014214665337E-2</c:v>
                </c:pt>
                <c:pt idx="23">
                  <c:v>-3.2336350631709171E-2</c:v>
                </c:pt>
                <c:pt idx="24">
                  <c:v>-3.1164888184683472E-2</c:v>
                </c:pt>
                <c:pt idx="25">
                  <c:v>-2.9806089754469828E-2</c:v>
                </c:pt>
                <c:pt idx="26">
                  <c:v>-2.8581144487203985E-2</c:v>
                </c:pt>
                <c:pt idx="27">
                  <c:v>-2.4734897189185326E-2</c:v>
                </c:pt>
                <c:pt idx="28">
                  <c:v>-2.4251966946842791E-2</c:v>
                </c:pt>
                <c:pt idx="29">
                  <c:v>-2.1650203846020281E-2</c:v>
                </c:pt>
                <c:pt idx="30">
                  <c:v>-1.4247137467132933E-2</c:v>
                </c:pt>
                <c:pt idx="31">
                  <c:v>-1.3386292306616135E-2</c:v>
                </c:pt>
                <c:pt idx="32">
                  <c:v>-1.3169565213629436E-2</c:v>
                </c:pt>
                <c:pt idx="33">
                  <c:v>-1.2252392113198694E-2</c:v>
                </c:pt>
                <c:pt idx="34">
                  <c:v>4.89478378357065E-3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4432-9848-9F30-13E620051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8020296"/>
        <c:axId val="468025000"/>
      </c:barChart>
      <c:catAx>
        <c:axId val="46802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8025000"/>
        <c:crosses val="autoZero"/>
        <c:auto val="1"/>
        <c:lblAlgn val="ctr"/>
        <c:lblOffset val="100"/>
        <c:noMultiLvlLbl val="0"/>
      </c:catAx>
      <c:valAx>
        <c:axId val="468025000"/>
        <c:scaling>
          <c:orientation val="minMax"/>
          <c:max val="4.0000000000000008E-2"/>
          <c:min val="-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802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000"/>
              <a:t>30-day Case Fatality for hospitalized AMI (unlinked data)</a:t>
            </a:r>
            <a:endParaRPr lang="sv-SE"/>
          </a:p>
          <a:p>
            <a:pPr algn="l">
              <a:defRPr/>
            </a:pPr>
            <a:r>
              <a:rPr lang="sv-SE" sz="1600"/>
              <a:t>Source: OECD Health at</a:t>
            </a:r>
            <a:r>
              <a:rPr lang="sv-SE" sz="1600" baseline="0"/>
              <a:t> a Glance 2017</a:t>
            </a:r>
            <a:endParaRPr lang="sv-SE" sz="1600"/>
          </a:p>
        </c:rich>
      </c:tx>
      <c:layout>
        <c:manualLayout>
          <c:xMode val="edge"/>
          <c:yMode val="edge"/>
          <c:x val="7.8628711355984079E-2"/>
          <c:y val="9.246417013407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410653902421983E-2"/>
          <c:y val="7.2621504836167347E-2"/>
          <c:w val="0.92212133262956453"/>
          <c:h val="0.74797077549772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92-574A-8504-92B48536AFE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92-574A-8504-92B48536AFEA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92-574A-8504-92B48536AFEA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F92-574A-8504-92B48536AFEA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F92-574A-8504-92B48536AFEA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F92-574A-8504-92B48536AFEA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F92-574A-8504-92B48536AFEA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F92-574A-8504-92B48536AFEA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F92-574A-8504-92B48536AFEA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F92-574A-8504-92B48536AFEA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F92-574A-8504-92B48536AFE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F92-574A-8504-92B48536AFEA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F92-574A-8504-92B48536AFEA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F92-574A-8504-92B48536AFEA}"/>
              </c:ext>
            </c:extLst>
          </c:dPt>
          <c:cat>
            <c:strRef>
              <c:f>'Case fatality scores'!$A$6:$A$29</c:f>
              <c:strCache>
                <c:ptCount val="24"/>
                <c:pt idx="0">
                  <c:v>Albania               </c:v>
                </c:pt>
                <c:pt idx="1">
                  <c:v>Austria               </c:v>
                </c:pt>
                <c:pt idx="2">
                  <c:v>Belgium               </c:v>
                </c:pt>
                <c:pt idx="3">
                  <c:v>Bulgaria              </c:v>
                </c:pt>
                <c:pt idx="4">
                  <c:v>Croatia               </c:v>
                </c:pt>
                <c:pt idx="5">
                  <c:v>Cyprus                </c:v>
                </c:pt>
                <c:pt idx="6">
                  <c:v>Czech Republic        </c:v>
                </c:pt>
                <c:pt idx="7">
                  <c:v>Denmark               </c:v>
                </c:pt>
                <c:pt idx="8">
                  <c:v>Estonia               </c:v>
                </c:pt>
                <c:pt idx="9">
                  <c:v>Finland               </c:v>
                </c:pt>
                <c:pt idx="10">
                  <c:v>France                </c:v>
                </c:pt>
                <c:pt idx="11">
                  <c:v>FYR Macedonia</c:v>
                </c:pt>
                <c:pt idx="12">
                  <c:v>Germany               </c:v>
                </c:pt>
                <c:pt idx="13">
                  <c:v>Greece                </c:v>
                </c:pt>
                <c:pt idx="14">
                  <c:v>Hungary               </c:v>
                </c:pt>
                <c:pt idx="15">
                  <c:v>Iceland               </c:v>
                </c:pt>
                <c:pt idx="16">
                  <c:v>Ireland               </c:v>
                </c:pt>
                <c:pt idx="17">
                  <c:v>Italy                 </c:v>
                </c:pt>
                <c:pt idx="18">
                  <c:v>Latvia                </c:v>
                </c:pt>
                <c:pt idx="19">
                  <c:v>Lithuania             </c:v>
                </c:pt>
                <c:pt idx="20">
                  <c:v>Luxembourg            </c:v>
                </c:pt>
                <c:pt idx="21">
                  <c:v>Malta                 </c:v>
                </c:pt>
                <c:pt idx="22">
                  <c:v>Montenegro            </c:v>
                </c:pt>
                <c:pt idx="23">
                  <c:v>Netherlands           </c:v>
                </c:pt>
              </c:strCache>
            </c:strRef>
          </c:cat>
          <c:val>
            <c:numRef>
              <c:f>'Case fatality scores'!$B$6:$B$29</c:f>
              <c:numCache>
                <c:formatCode>0.0</c:formatCode>
                <c:ptCount val="24"/>
                <c:pt idx="1">
                  <c:v>7.4</c:v>
                </c:pt>
                <c:pt idx="2">
                  <c:v>7</c:v>
                </c:pt>
                <c:pt idx="4">
                  <c:v>9.06</c:v>
                </c:pt>
                <c:pt idx="6">
                  <c:v>6.9</c:v>
                </c:pt>
                <c:pt idx="7">
                  <c:v>4</c:v>
                </c:pt>
                <c:pt idx="8">
                  <c:v>10.6</c:v>
                </c:pt>
                <c:pt idx="9">
                  <c:v>5.6</c:v>
                </c:pt>
                <c:pt idx="10">
                  <c:v>5.6</c:v>
                </c:pt>
                <c:pt idx="12">
                  <c:v>7.7</c:v>
                </c:pt>
                <c:pt idx="14">
                  <c:v>13.9</c:v>
                </c:pt>
                <c:pt idx="15">
                  <c:v>5.9</c:v>
                </c:pt>
                <c:pt idx="16">
                  <c:v>6.4</c:v>
                </c:pt>
                <c:pt idx="17">
                  <c:v>5.4</c:v>
                </c:pt>
                <c:pt idx="18">
                  <c:v>13.4</c:v>
                </c:pt>
                <c:pt idx="20">
                  <c:v>7.3</c:v>
                </c:pt>
                <c:pt idx="23">
                  <c:v>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EF92-574A-8504-92B48536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468023432"/>
        <c:axId val="468026568"/>
      </c:barChart>
      <c:catAx>
        <c:axId val="46802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8026568"/>
        <c:crosses val="autoZero"/>
        <c:auto val="1"/>
        <c:lblAlgn val="ctr"/>
        <c:lblOffset val="100"/>
        <c:noMultiLvlLbl val="0"/>
      </c:catAx>
      <c:valAx>
        <c:axId val="46802656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802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190499</xdr:rowOff>
    </xdr:from>
    <xdr:to>
      <xdr:col>18</xdr:col>
      <xdr:colOff>9524</xdr:colOff>
      <xdr:row>37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4" workbookViewId="0">
      <pane xSplit="2" topLeftCell="U1" activePane="topRight" state="frozen"/>
      <selection activeCell="A16" sqref="A16"/>
      <selection pane="topRight" activeCell="AB13" sqref="AB13"/>
    </sheetView>
  </sheetViews>
  <sheetFormatPr defaultColWidth="8.85546875" defaultRowHeight="15" x14ac:dyDescent="0.25"/>
  <cols>
    <col min="1" max="1" width="4.28515625" customWidth="1"/>
    <col min="2" max="2" width="19.42578125" customWidth="1"/>
    <col min="3" max="17" width="7.42578125" customWidth="1"/>
    <col min="18" max="19" width="7.42578125" style="9" customWidth="1"/>
    <col min="20" max="20" width="13.28515625" customWidth="1"/>
    <col min="24" max="26" width="15.7109375" customWidth="1"/>
  </cols>
  <sheetData>
    <row r="1" spans="1:26" x14ac:dyDescent="0.25">
      <c r="A1" s="1" t="s">
        <v>41</v>
      </c>
    </row>
    <row r="2" spans="1:26" x14ac:dyDescent="0.25">
      <c r="A2" t="s">
        <v>52</v>
      </c>
      <c r="Y2" t="s">
        <v>54</v>
      </c>
      <c r="Z2" t="s">
        <v>55</v>
      </c>
    </row>
    <row r="3" spans="1:26" ht="54.75" customHeight="1" x14ac:dyDescent="0.25">
      <c r="T3" s="16" t="s">
        <v>40</v>
      </c>
      <c r="X3" s="14" t="s">
        <v>53</v>
      </c>
      <c r="Y3" s="14" t="s">
        <v>58</v>
      </c>
      <c r="Z3" s="14" t="s">
        <v>56</v>
      </c>
    </row>
    <row r="4" spans="1:26" ht="15.75" thickBot="1" x14ac:dyDescent="0.3">
      <c r="A4" s="2" t="s">
        <v>0</v>
      </c>
      <c r="B4" s="2" t="s">
        <v>1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17"/>
      <c r="X4" s="3">
        <v>2018</v>
      </c>
      <c r="Y4" s="15">
        <v>2018</v>
      </c>
      <c r="Z4" s="2">
        <v>2018</v>
      </c>
    </row>
    <row r="5" spans="1:26" ht="15.75" thickBot="1" x14ac:dyDescent="0.3">
      <c r="A5" s="9">
        <v>9</v>
      </c>
      <c r="B5" s="9" t="s">
        <v>10</v>
      </c>
      <c r="C5" s="9">
        <v>122.51</v>
      </c>
      <c r="D5" s="9">
        <v>111.15</v>
      </c>
      <c r="E5" s="9">
        <v>111.46</v>
      </c>
      <c r="F5" s="9">
        <v>98.28</v>
      </c>
      <c r="G5" s="9">
        <v>92.63</v>
      </c>
      <c r="H5" s="9">
        <v>84.5</v>
      </c>
      <c r="I5" s="9">
        <v>77.489999999999995</v>
      </c>
      <c r="J5" s="9">
        <v>71.55</v>
      </c>
      <c r="K5" s="9">
        <v>66.77</v>
      </c>
      <c r="L5" s="9">
        <v>62.17</v>
      </c>
      <c r="M5" s="9">
        <v>59.87</v>
      </c>
      <c r="N5" s="9">
        <v>55.37</v>
      </c>
      <c r="O5" s="9">
        <v>48.08</v>
      </c>
      <c r="P5" s="9">
        <v>46.31</v>
      </c>
      <c r="Q5" s="9">
        <v>43</v>
      </c>
      <c r="R5" s="9">
        <v>39</v>
      </c>
      <c r="T5" s="10">
        <v>-7.5979653380435899E-2</v>
      </c>
      <c r="U5" s="6" t="s">
        <v>42</v>
      </c>
      <c r="W5" s="7" t="s">
        <v>43</v>
      </c>
      <c r="X5">
        <v>3779</v>
      </c>
      <c r="Y5">
        <v>7.7</v>
      </c>
      <c r="Z5">
        <v>4</v>
      </c>
    </row>
    <row r="6" spans="1:26" ht="15.75" thickBot="1" x14ac:dyDescent="0.3">
      <c r="A6" s="9">
        <v>24</v>
      </c>
      <c r="B6" s="9" t="s">
        <v>25</v>
      </c>
      <c r="C6" s="9">
        <v>91.31</v>
      </c>
      <c r="D6" s="9">
        <v>85.64</v>
      </c>
      <c r="E6" s="9">
        <v>79.55</v>
      </c>
      <c r="F6" s="9">
        <v>75.319999999999993</v>
      </c>
      <c r="G6" s="9">
        <v>72.23</v>
      </c>
      <c r="H6" s="9">
        <v>63.97</v>
      </c>
      <c r="I6" s="9">
        <v>59.45</v>
      </c>
      <c r="J6" s="9">
        <v>54.28</v>
      </c>
      <c r="K6" s="9">
        <v>50.21</v>
      </c>
      <c r="L6" s="9">
        <v>46.81</v>
      </c>
      <c r="M6" s="9">
        <v>42.82</v>
      </c>
      <c r="N6" s="9">
        <v>40.630000000000003</v>
      </c>
      <c r="O6" s="9">
        <v>37.64</v>
      </c>
      <c r="P6" s="9">
        <v>36.15</v>
      </c>
      <c r="Q6" s="9">
        <v>33.49</v>
      </c>
      <c r="R6" s="9">
        <v>32</v>
      </c>
      <c r="S6" s="9">
        <v>31</v>
      </c>
      <c r="T6" s="10">
        <v>-7.1488903403820664E-2</v>
      </c>
      <c r="U6" s="6" t="s">
        <v>42</v>
      </c>
      <c r="W6" s="8" t="s">
        <v>44</v>
      </c>
      <c r="X6">
        <v>8640</v>
      </c>
      <c r="Y6">
        <v>8.1999999999999993</v>
      </c>
      <c r="Z6">
        <v>5.4</v>
      </c>
    </row>
    <row r="7" spans="1:26" ht="15.75" thickBot="1" x14ac:dyDescent="0.3">
      <c r="A7" s="9">
        <v>25</v>
      </c>
      <c r="B7" s="9" t="s">
        <v>26</v>
      </c>
      <c r="C7" s="9">
        <v>125.76</v>
      </c>
      <c r="D7" s="9">
        <v>115.5</v>
      </c>
      <c r="E7" s="9">
        <v>110.44</v>
      </c>
      <c r="F7" s="9">
        <v>107.19</v>
      </c>
      <c r="G7" s="9">
        <v>97.37</v>
      </c>
      <c r="H7" s="9">
        <v>88.9</v>
      </c>
      <c r="I7" s="9">
        <v>79.12</v>
      </c>
      <c r="J7" s="9">
        <v>75.349999999999994</v>
      </c>
      <c r="K7" s="9">
        <v>73.31</v>
      </c>
      <c r="L7" s="9">
        <v>69.64</v>
      </c>
      <c r="M7" s="9">
        <v>65.900000000000006</v>
      </c>
      <c r="N7" s="9">
        <v>62.37</v>
      </c>
      <c r="O7" s="9">
        <v>59.17</v>
      </c>
      <c r="P7" s="9">
        <v>57</v>
      </c>
      <c r="Q7" s="9">
        <v>51.33</v>
      </c>
      <c r="R7" s="9">
        <v>47.11</v>
      </c>
      <c r="T7" s="10">
        <v>-6.3117420668441435E-2</v>
      </c>
      <c r="U7" s="6" t="s">
        <v>42</v>
      </c>
      <c r="X7">
        <v>4214</v>
      </c>
      <c r="Y7">
        <v>7.7</v>
      </c>
      <c r="Z7">
        <v>3.7</v>
      </c>
    </row>
    <row r="8" spans="1:26" ht="15.75" thickBot="1" x14ac:dyDescent="0.3">
      <c r="A8" s="9">
        <v>10</v>
      </c>
      <c r="B8" s="9" t="s">
        <v>11</v>
      </c>
      <c r="C8" s="9">
        <v>345.91</v>
      </c>
      <c r="D8" s="9">
        <v>329.77</v>
      </c>
      <c r="E8" s="9">
        <v>324.77999999999997</v>
      </c>
      <c r="F8" s="9">
        <v>317.32</v>
      </c>
      <c r="G8" s="9">
        <v>307.56</v>
      </c>
      <c r="H8" s="9">
        <v>278.11</v>
      </c>
      <c r="I8" s="9">
        <v>261.04000000000002</v>
      </c>
      <c r="J8" s="9">
        <v>251.04</v>
      </c>
      <c r="K8" s="9">
        <v>234.55</v>
      </c>
      <c r="L8" s="9">
        <v>223.04</v>
      </c>
      <c r="M8" s="9">
        <v>203.78</v>
      </c>
      <c r="N8" s="9">
        <v>197.79</v>
      </c>
      <c r="O8" s="9">
        <v>172.79</v>
      </c>
      <c r="P8" s="9">
        <v>169.73</v>
      </c>
      <c r="Q8" s="9">
        <v>147.78</v>
      </c>
      <c r="R8" s="9">
        <v>138.04</v>
      </c>
      <c r="T8" s="10">
        <v>-6.1776647884063514E-2</v>
      </c>
      <c r="U8" s="6" t="s">
        <v>42</v>
      </c>
      <c r="X8">
        <v>3175</v>
      </c>
      <c r="Y8">
        <v>14.1</v>
      </c>
      <c r="Z8">
        <v>10.6</v>
      </c>
    </row>
    <row r="9" spans="1:26" ht="15.75" thickBot="1" x14ac:dyDescent="0.3">
      <c r="A9" s="9">
        <v>36</v>
      </c>
      <c r="B9" s="9" t="s">
        <v>36</v>
      </c>
      <c r="C9" s="9">
        <v>150.96</v>
      </c>
      <c r="D9" s="9">
        <v>140.41</v>
      </c>
      <c r="E9" s="9">
        <v>134.6</v>
      </c>
      <c r="F9" s="9">
        <v>128.75</v>
      </c>
      <c r="G9" s="9">
        <v>123.35</v>
      </c>
      <c r="H9" s="9">
        <v>113.41</v>
      </c>
      <c r="I9" s="9">
        <v>106.17</v>
      </c>
      <c r="J9" s="9">
        <v>97.77</v>
      </c>
      <c r="K9" s="9">
        <v>92.78</v>
      </c>
      <c r="L9" s="9">
        <v>87.71</v>
      </c>
      <c r="M9" s="9">
        <v>80.77</v>
      </c>
      <c r="N9" s="9">
        <v>77.25</v>
      </c>
      <c r="O9" s="9">
        <v>69.95</v>
      </c>
      <c r="P9" s="9">
        <v>68.41</v>
      </c>
      <c r="Q9" s="9">
        <v>67.040000000000006</v>
      </c>
      <c r="R9" s="9" t="s">
        <v>3</v>
      </c>
      <c r="T9" s="10">
        <v>-6.1540424599571569E-2</v>
      </c>
      <c r="U9" s="6" t="s">
        <v>42</v>
      </c>
      <c r="X9">
        <v>69783</v>
      </c>
      <c r="Y9">
        <v>8.8000000000000007</v>
      </c>
      <c r="Z9">
        <v>7.1</v>
      </c>
    </row>
    <row r="10" spans="1:26" ht="15.75" thickBot="1" x14ac:dyDescent="0.3">
      <c r="A10" s="9">
        <v>3</v>
      </c>
      <c r="B10" s="9" t="s">
        <v>5</v>
      </c>
      <c r="C10" s="9">
        <v>81.27</v>
      </c>
      <c r="D10" s="9">
        <v>83.7</v>
      </c>
      <c r="E10" s="9">
        <v>78.33</v>
      </c>
      <c r="F10" s="9">
        <v>77.59</v>
      </c>
      <c r="G10" s="9">
        <v>75.760000000000005</v>
      </c>
      <c r="H10" s="9">
        <v>71.17</v>
      </c>
      <c r="I10" s="9">
        <v>67.540000000000006</v>
      </c>
      <c r="J10" s="9">
        <v>59.45</v>
      </c>
      <c r="K10" s="9">
        <v>57.78</v>
      </c>
      <c r="L10" s="9">
        <v>54.36</v>
      </c>
      <c r="M10" s="9">
        <v>51.23</v>
      </c>
      <c r="N10" s="9">
        <v>48.87</v>
      </c>
      <c r="O10" s="9">
        <v>44.2</v>
      </c>
      <c r="P10" s="9">
        <v>42.38</v>
      </c>
      <c r="Q10" s="9">
        <v>40.229999999999997</v>
      </c>
      <c r="R10" s="9">
        <v>40</v>
      </c>
      <c r="S10" s="9">
        <v>37</v>
      </c>
      <c r="T10" s="10">
        <v>-5.4927713604414945E-2</v>
      </c>
      <c r="U10" s="6" t="s">
        <v>42</v>
      </c>
      <c r="X10">
        <v>7845</v>
      </c>
      <c r="Y10" t="s">
        <v>57</v>
      </c>
      <c r="Z10">
        <v>7</v>
      </c>
    </row>
    <row r="11" spans="1:26" ht="15.75" thickBot="1" x14ac:dyDescent="0.3">
      <c r="A11" s="9">
        <v>5</v>
      </c>
      <c r="B11" s="9" t="s">
        <v>6</v>
      </c>
      <c r="C11" s="9">
        <v>206.92</v>
      </c>
      <c r="D11" s="9">
        <v>193.55</v>
      </c>
      <c r="E11" s="9">
        <v>190.03</v>
      </c>
      <c r="F11" s="9">
        <v>196.67</v>
      </c>
      <c r="G11" s="9">
        <v>183.97</v>
      </c>
      <c r="H11" s="9">
        <v>171.57</v>
      </c>
      <c r="I11" s="9">
        <v>163.13999999999999</v>
      </c>
      <c r="J11" s="9">
        <v>147.87</v>
      </c>
      <c r="K11" s="9">
        <v>135.41999999999999</v>
      </c>
      <c r="L11" s="9">
        <v>126.03</v>
      </c>
      <c r="M11" s="9">
        <v>116.12</v>
      </c>
      <c r="N11" s="9">
        <v>114.26</v>
      </c>
      <c r="O11" s="9">
        <v>106.46</v>
      </c>
      <c r="P11" s="9">
        <v>113.88</v>
      </c>
      <c r="Q11" s="9">
        <v>103.53</v>
      </c>
      <c r="R11" s="9" t="s">
        <v>3</v>
      </c>
      <c r="T11" s="10">
        <v>-5.4580432966981486E-2</v>
      </c>
      <c r="U11" s="6" t="s">
        <v>42</v>
      </c>
      <c r="X11">
        <v>12652</v>
      </c>
      <c r="Y11" t="s">
        <v>57</v>
      </c>
      <c r="Z11" t="s">
        <v>57</v>
      </c>
    </row>
    <row r="12" spans="1:26" ht="15.75" thickBot="1" x14ac:dyDescent="0.3">
      <c r="A12" s="9">
        <v>17</v>
      </c>
      <c r="B12" s="9" t="s">
        <v>18</v>
      </c>
      <c r="C12" s="9">
        <v>180.59</v>
      </c>
      <c r="D12" s="9">
        <v>165.96</v>
      </c>
      <c r="E12" s="9">
        <v>151.99</v>
      </c>
      <c r="F12" s="9">
        <v>147.66999999999999</v>
      </c>
      <c r="G12" s="9">
        <v>130.99</v>
      </c>
      <c r="H12" s="9">
        <v>125.67</v>
      </c>
      <c r="I12" s="9">
        <v>114.62</v>
      </c>
      <c r="J12" s="9">
        <v>105.69</v>
      </c>
      <c r="K12" s="9">
        <v>115.01</v>
      </c>
      <c r="L12" s="9">
        <v>106.81</v>
      </c>
      <c r="M12" s="9">
        <v>103.1</v>
      </c>
      <c r="N12" s="9" t="s">
        <v>3</v>
      </c>
      <c r="O12" s="9">
        <v>89.28</v>
      </c>
      <c r="P12" s="9">
        <v>87.79</v>
      </c>
      <c r="Q12" s="9">
        <v>83.33</v>
      </c>
      <c r="R12" s="9" t="s">
        <v>3</v>
      </c>
      <c r="T12" s="10">
        <v>-5.2525289799946195E-2</v>
      </c>
      <c r="U12" s="6" t="s">
        <v>42</v>
      </c>
      <c r="X12">
        <v>4642</v>
      </c>
      <c r="Y12" t="s">
        <v>57</v>
      </c>
      <c r="Z12">
        <v>6.4</v>
      </c>
    </row>
    <row r="13" spans="1:26" ht="15.75" thickBot="1" x14ac:dyDescent="0.3">
      <c r="A13" s="9">
        <v>21</v>
      </c>
      <c r="B13" s="9" t="s">
        <v>22</v>
      </c>
      <c r="C13" s="9">
        <v>75.239999999999995</v>
      </c>
      <c r="D13" s="9">
        <v>78.5</v>
      </c>
      <c r="E13" s="9">
        <v>74.11</v>
      </c>
      <c r="F13" s="9">
        <v>74.739999999999995</v>
      </c>
      <c r="G13" s="9">
        <v>85.86</v>
      </c>
      <c r="H13" s="9">
        <v>72.56</v>
      </c>
      <c r="I13" s="9">
        <v>64.790000000000006</v>
      </c>
      <c r="J13" s="9">
        <v>74.7</v>
      </c>
      <c r="K13" s="9">
        <v>60.52</v>
      </c>
      <c r="L13" s="9">
        <v>57.46</v>
      </c>
      <c r="M13" s="9">
        <v>43.62</v>
      </c>
      <c r="N13" s="9">
        <v>45.21</v>
      </c>
      <c r="O13" s="9">
        <v>46.43</v>
      </c>
      <c r="P13" s="9">
        <v>40.21</v>
      </c>
      <c r="Q13" s="9">
        <v>45.87</v>
      </c>
      <c r="R13" s="9">
        <v>40.36</v>
      </c>
      <c r="T13" s="10">
        <v>-5.1386444938108219E-2</v>
      </c>
      <c r="U13" s="6" t="s">
        <v>42</v>
      </c>
      <c r="X13">
        <v>308</v>
      </c>
      <c r="Y13">
        <v>10.7</v>
      </c>
      <c r="Z13">
        <v>7.3</v>
      </c>
    </row>
    <row r="14" spans="1:26" ht="15.75" thickBot="1" x14ac:dyDescent="0.3">
      <c r="A14" s="9">
        <v>27</v>
      </c>
      <c r="B14" s="9" t="s">
        <v>28</v>
      </c>
      <c r="C14" s="9">
        <v>65.290000000000006</v>
      </c>
      <c r="D14" s="9">
        <v>61.86</v>
      </c>
      <c r="E14" s="9">
        <v>60.38</v>
      </c>
      <c r="F14" s="9">
        <v>62.64</v>
      </c>
      <c r="G14" s="9">
        <v>61.96</v>
      </c>
      <c r="H14" s="9">
        <v>56.02</v>
      </c>
      <c r="I14" s="9" t="s">
        <v>3</v>
      </c>
      <c r="J14" s="9" t="s">
        <v>3</v>
      </c>
      <c r="K14" s="9">
        <v>46.39</v>
      </c>
      <c r="L14" s="9">
        <v>43.52</v>
      </c>
      <c r="M14" s="9">
        <v>41.24</v>
      </c>
      <c r="N14" s="9">
        <v>39.54</v>
      </c>
      <c r="O14" s="9">
        <v>35.840000000000003</v>
      </c>
      <c r="P14" s="9">
        <v>34.700000000000003</v>
      </c>
      <c r="Q14" s="9">
        <v>33.97</v>
      </c>
      <c r="R14" s="9" t="s">
        <v>3</v>
      </c>
      <c r="T14" s="10">
        <v>-5.1100288314794455E-2</v>
      </c>
      <c r="U14" s="6" t="s">
        <v>42</v>
      </c>
      <c r="X14">
        <v>7456</v>
      </c>
      <c r="Y14">
        <v>9</v>
      </c>
      <c r="Z14">
        <v>7.9</v>
      </c>
    </row>
    <row r="15" spans="1:26" ht="15.75" thickBot="1" x14ac:dyDescent="0.3">
      <c r="A15" s="9">
        <v>12</v>
      </c>
      <c r="B15" s="9" t="s">
        <v>13</v>
      </c>
      <c r="C15" s="9">
        <v>50.16</v>
      </c>
      <c r="D15" s="9">
        <v>49.4</v>
      </c>
      <c r="E15" s="9">
        <v>47.76</v>
      </c>
      <c r="F15" s="9">
        <v>46.11</v>
      </c>
      <c r="G15" s="9">
        <v>45.34</v>
      </c>
      <c r="H15" s="9">
        <v>41.61</v>
      </c>
      <c r="I15" s="9">
        <v>40.39</v>
      </c>
      <c r="J15" s="9">
        <v>37.130000000000003</v>
      </c>
      <c r="K15" s="9">
        <v>35.46</v>
      </c>
      <c r="L15" s="9">
        <v>33.93</v>
      </c>
      <c r="M15" s="9">
        <v>32.07</v>
      </c>
      <c r="N15" s="9">
        <v>30.31</v>
      </c>
      <c r="O15" s="9">
        <v>28.7</v>
      </c>
      <c r="P15" s="9">
        <v>28.03</v>
      </c>
      <c r="Q15" s="9">
        <v>26.72</v>
      </c>
      <c r="R15" s="9" t="s">
        <v>3</v>
      </c>
      <c r="T15" s="10">
        <v>-4.8608640183341906E-2</v>
      </c>
      <c r="U15" s="6" t="s">
        <v>42</v>
      </c>
      <c r="X15">
        <v>32727</v>
      </c>
      <c r="Y15" t="s">
        <v>57</v>
      </c>
      <c r="Z15">
        <v>5.6</v>
      </c>
    </row>
    <row r="16" spans="1:26" ht="15.75" thickBot="1" x14ac:dyDescent="0.3">
      <c r="A16" s="9">
        <v>34</v>
      </c>
      <c r="B16" s="9" t="s">
        <v>35</v>
      </c>
      <c r="C16" s="9">
        <v>95.97</v>
      </c>
      <c r="D16" s="9">
        <v>92</v>
      </c>
      <c r="E16" s="9">
        <v>85.39</v>
      </c>
      <c r="F16" s="9">
        <v>81.459999999999994</v>
      </c>
      <c r="G16" s="9">
        <v>80.180000000000007</v>
      </c>
      <c r="H16" s="9">
        <v>72.38</v>
      </c>
      <c r="I16" s="9">
        <v>72.47</v>
      </c>
      <c r="J16" s="9">
        <v>69.12</v>
      </c>
      <c r="K16" s="9">
        <v>66.180000000000007</v>
      </c>
      <c r="L16" s="9">
        <v>62.98</v>
      </c>
      <c r="M16" s="9">
        <v>59.71</v>
      </c>
      <c r="N16" s="9">
        <v>56.72</v>
      </c>
      <c r="O16" s="9">
        <v>51.8</v>
      </c>
      <c r="P16" s="9">
        <v>52.32</v>
      </c>
      <c r="Q16" s="9">
        <v>49.13</v>
      </c>
      <c r="R16" s="9" t="s">
        <v>3</v>
      </c>
      <c r="T16" s="10">
        <v>-4.7406781047567646E-2</v>
      </c>
      <c r="U16" s="6" t="s">
        <v>42</v>
      </c>
      <c r="X16">
        <v>7725</v>
      </c>
      <c r="Y16">
        <v>8.9</v>
      </c>
      <c r="Z16">
        <v>5.0999999999999996</v>
      </c>
    </row>
    <row r="17" spans="1:26" ht="15.75" thickBot="1" x14ac:dyDescent="0.3">
      <c r="A17" s="9">
        <v>33</v>
      </c>
      <c r="B17" s="9" t="s">
        <v>34</v>
      </c>
      <c r="C17" s="9">
        <v>131.69</v>
      </c>
      <c r="D17" s="9">
        <v>123.81</v>
      </c>
      <c r="E17" s="9">
        <v>120.67</v>
      </c>
      <c r="F17" s="9">
        <v>117.8</v>
      </c>
      <c r="G17" s="9">
        <v>113.2</v>
      </c>
      <c r="H17" s="9">
        <v>104.62</v>
      </c>
      <c r="I17" s="9">
        <v>100.99</v>
      </c>
      <c r="J17" s="9">
        <v>98.45</v>
      </c>
      <c r="K17" s="9">
        <v>92.97</v>
      </c>
      <c r="L17" s="9">
        <v>89.97</v>
      </c>
      <c r="M17" s="9">
        <v>83.67</v>
      </c>
      <c r="N17" s="9">
        <v>79.64</v>
      </c>
      <c r="O17" s="9">
        <v>74.819999999999993</v>
      </c>
      <c r="P17" s="9">
        <v>72.709999999999994</v>
      </c>
      <c r="Q17" s="9">
        <v>68.06</v>
      </c>
      <c r="R17" s="9">
        <v>64.290000000000006</v>
      </c>
      <c r="S17" s="9">
        <v>63</v>
      </c>
      <c r="T17" s="10">
        <v>-4.7244105137758986E-2</v>
      </c>
      <c r="U17" s="6" t="s">
        <v>42</v>
      </c>
      <c r="X17">
        <v>12121</v>
      </c>
      <c r="Y17">
        <v>7.8</v>
      </c>
      <c r="Z17">
        <v>4.2</v>
      </c>
    </row>
    <row r="18" spans="1:26" ht="15.75" thickBot="1" x14ac:dyDescent="0.3">
      <c r="A18" s="9">
        <v>26</v>
      </c>
      <c r="B18" s="9" t="s">
        <v>27</v>
      </c>
      <c r="C18" s="9">
        <v>147.88</v>
      </c>
      <c r="D18" s="9">
        <v>141.76</v>
      </c>
      <c r="E18" s="9">
        <v>134.26</v>
      </c>
      <c r="F18" s="9">
        <v>125.78</v>
      </c>
      <c r="G18" s="9">
        <v>124.93</v>
      </c>
      <c r="H18" s="9">
        <v>117.62</v>
      </c>
      <c r="I18" s="9">
        <v>114.43</v>
      </c>
      <c r="J18" s="9">
        <v>111.42</v>
      </c>
      <c r="K18" s="9">
        <v>104.22</v>
      </c>
      <c r="L18" s="9">
        <v>102.32</v>
      </c>
      <c r="M18" s="9">
        <v>96.94</v>
      </c>
      <c r="N18" s="9">
        <v>90.29</v>
      </c>
      <c r="O18" s="9">
        <v>88.37</v>
      </c>
      <c r="P18" s="9">
        <v>83.64</v>
      </c>
      <c r="Q18" s="9">
        <v>75.069999999999993</v>
      </c>
      <c r="R18" s="9">
        <v>68.7</v>
      </c>
      <c r="T18" s="10">
        <v>-4.6748827583954489E-2</v>
      </c>
      <c r="U18" s="6" t="s">
        <v>42</v>
      </c>
      <c r="X18">
        <v>39359</v>
      </c>
      <c r="Y18">
        <v>8.1</v>
      </c>
      <c r="Z18">
        <v>4.4000000000000004</v>
      </c>
    </row>
    <row r="19" spans="1:26" ht="15.75" thickBot="1" x14ac:dyDescent="0.3">
      <c r="A19" s="9">
        <v>13</v>
      </c>
      <c r="B19" s="9" t="s">
        <v>14</v>
      </c>
      <c r="C19" s="9">
        <v>135.38</v>
      </c>
      <c r="D19" s="9">
        <v>126.9</v>
      </c>
      <c r="E19" s="9">
        <v>122.92</v>
      </c>
      <c r="F19" s="9">
        <v>121.33</v>
      </c>
      <c r="G19" s="9">
        <v>119.54</v>
      </c>
      <c r="H19" s="9">
        <v>110.1</v>
      </c>
      <c r="I19" s="9">
        <v>104.18</v>
      </c>
      <c r="J19" s="9">
        <v>97.93</v>
      </c>
      <c r="K19" s="9">
        <v>92.62</v>
      </c>
      <c r="L19" s="9">
        <v>86.4</v>
      </c>
      <c r="M19" s="9">
        <v>84.43</v>
      </c>
      <c r="N19" s="9">
        <v>80.87</v>
      </c>
      <c r="O19" s="9">
        <v>75.09</v>
      </c>
      <c r="P19" s="9">
        <v>73.92</v>
      </c>
      <c r="Q19" s="9">
        <v>74.760000000000005</v>
      </c>
      <c r="R19" s="9">
        <v>68.88</v>
      </c>
      <c r="T19" s="10">
        <v>-4.6480789727036495E-2</v>
      </c>
      <c r="U19" s="6" t="s">
        <v>42</v>
      </c>
      <c r="X19">
        <v>128230</v>
      </c>
      <c r="Y19" t="s">
        <v>57</v>
      </c>
      <c r="Z19">
        <v>7.7</v>
      </c>
    </row>
    <row r="20" spans="1:26" ht="15.75" thickBot="1" x14ac:dyDescent="0.3">
      <c r="A20" s="9">
        <v>31</v>
      </c>
      <c r="B20" s="9" t="s">
        <v>32</v>
      </c>
      <c r="C20" s="9">
        <v>114.23</v>
      </c>
      <c r="D20" s="9">
        <v>105.1</v>
      </c>
      <c r="E20" s="9">
        <v>100.15</v>
      </c>
      <c r="F20" s="9">
        <v>89.39</v>
      </c>
      <c r="G20" s="9">
        <v>94.37</v>
      </c>
      <c r="H20" s="9">
        <v>82.45</v>
      </c>
      <c r="I20" s="9">
        <v>80.2</v>
      </c>
      <c r="J20" s="9">
        <v>68.22</v>
      </c>
      <c r="K20" s="9">
        <v>67.180000000000007</v>
      </c>
      <c r="L20" s="9">
        <v>67.31</v>
      </c>
      <c r="M20" s="9">
        <v>64.42</v>
      </c>
      <c r="N20" s="9">
        <v>63.47</v>
      </c>
      <c r="O20" s="9">
        <v>62</v>
      </c>
      <c r="P20" s="9">
        <v>60</v>
      </c>
      <c r="Q20" s="9">
        <v>56</v>
      </c>
      <c r="R20" s="9">
        <v>53</v>
      </c>
      <c r="S20" s="9">
        <v>58</v>
      </c>
      <c r="T20" s="10">
        <v>-4.5619100030589076E-2</v>
      </c>
      <c r="U20" s="6" t="s">
        <v>42</v>
      </c>
      <c r="X20">
        <v>2076</v>
      </c>
      <c r="Y20">
        <v>9.9</v>
      </c>
      <c r="Z20">
        <v>6.1</v>
      </c>
    </row>
    <row r="21" spans="1:26" ht="15.75" thickBot="1" x14ac:dyDescent="0.3">
      <c r="A21" s="9">
        <v>16</v>
      </c>
      <c r="B21" s="9" t="s">
        <v>17</v>
      </c>
      <c r="C21" s="9">
        <v>144.91999999999999</v>
      </c>
      <c r="D21" s="9">
        <v>124.46</v>
      </c>
      <c r="E21" s="9">
        <v>110.4</v>
      </c>
      <c r="F21" s="9">
        <v>119.39</v>
      </c>
      <c r="G21" s="9">
        <v>112.89</v>
      </c>
      <c r="H21" s="9">
        <v>112.67</v>
      </c>
      <c r="I21" s="9">
        <v>92.66</v>
      </c>
      <c r="J21" s="9">
        <v>95.73</v>
      </c>
      <c r="K21" s="9">
        <v>89.39</v>
      </c>
      <c r="L21" s="9">
        <v>94.3</v>
      </c>
      <c r="M21" s="9">
        <v>83.25</v>
      </c>
      <c r="N21" s="9">
        <v>84</v>
      </c>
      <c r="O21" s="9">
        <v>81</v>
      </c>
      <c r="P21" s="9">
        <v>71</v>
      </c>
      <c r="Q21" s="9">
        <v>73</v>
      </c>
      <c r="R21" s="9">
        <v>66</v>
      </c>
      <c r="S21" s="9">
        <v>64</v>
      </c>
      <c r="T21" s="11">
        <v>-4.5336288958001958E-2</v>
      </c>
      <c r="U21" s="6" t="s">
        <v>42</v>
      </c>
      <c r="X21">
        <v>306</v>
      </c>
      <c r="Y21" t="s">
        <v>57</v>
      </c>
      <c r="Z21">
        <v>5.9</v>
      </c>
    </row>
    <row r="22" spans="1:26" ht="15.75" thickBot="1" x14ac:dyDescent="0.3">
      <c r="A22" s="9">
        <v>32</v>
      </c>
      <c r="B22" s="9" t="s">
        <v>33</v>
      </c>
      <c r="C22" s="9">
        <v>70.12</v>
      </c>
      <c r="D22" s="9">
        <v>65.3</v>
      </c>
      <c r="E22" s="9">
        <v>62.68</v>
      </c>
      <c r="F22" s="9">
        <v>61.71</v>
      </c>
      <c r="G22" s="9">
        <v>61.5</v>
      </c>
      <c r="H22" s="9">
        <v>57.34</v>
      </c>
      <c r="I22" s="9">
        <v>56.31</v>
      </c>
      <c r="J22" s="9">
        <v>51.9</v>
      </c>
      <c r="K22" s="9">
        <v>50.43</v>
      </c>
      <c r="L22" s="9">
        <v>47.35</v>
      </c>
      <c r="M22" s="9">
        <v>45.33</v>
      </c>
      <c r="N22" s="9">
        <v>43.75</v>
      </c>
      <c r="O22" s="9">
        <v>41.88</v>
      </c>
      <c r="P22" s="9">
        <v>40.24</v>
      </c>
      <c r="Q22" s="9">
        <v>38.130000000000003</v>
      </c>
      <c r="R22" s="9">
        <v>36.44</v>
      </c>
      <c r="T22" s="10">
        <v>-4.306372958306362E-2</v>
      </c>
      <c r="U22" s="6" t="s">
        <v>42</v>
      </c>
      <c r="X22">
        <v>33769</v>
      </c>
      <c r="Y22">
        <v>8.1999999999999993</v>
      </c>
      <c r="Z22">
        <v>7.9</v>
      </c>
    </row>
    <row r="23" spans="1:26" ht="15.75" thickBot="1" x14ac:dyDescent="0.3">
      <c r="A23" s="9">
        <v>11</v>
      </c>
      <c r="B23" s="9" t="s">
        <v>12</v>
      </c>
      <c r="C23" s="9">
        <v>180.53</v>
      </c>
      <c r="D23" s="9">
        <v>176.5</v>
      </c>
      <c r="E23" s="9">
        <v>164.99</v>
      </c>
      <c r="F23" s="9">
        <v>165.18</v>
      </c>
      <c r="G23" s="9">
        <v>156.66999999999999</v>
      </c>
      <c r="H23" s="9">
        <v>145.44</v>
      </c>
      <c r="I23" s="9">
        <v>141.99</v>
      </c>
      <c r="J23" s="9">
        <v>136.69999999999999</v>
      </c>
      <c r="K23" s="9">
        <v>134.16999999999999</v>
      </c>
      <c r="L23" s="9">
        <v>128.83000000000001</v>
      </c>
      <c r="M23" s="9">
        <v>122.52</v>
      </c>
      <c r="N23" s="9">
        <v>120.7</v>
      </c>
      <c r="O23" s="9">
        <v>111.65</v>
      </c>
      <c r="P23" s="9">
        <v>107.61</v>
      </c>
      <c r="Q23" s="9">
        <v>99.17</v>
      </c>
      <c r="R23" s="9">
        <v>95.11</v>
      </c>
      <c r="T23" s="10">
        <v>-4.1657483777315867E-2</v>
      </c>
      <c r="U23" s="6" t="s">
        <v>42</v>
      </c>
      <c r="X23">
        <v>10337</v>
      </c>
      <c r="Y23">
        <v>8.3000000000000007</v>
      </c>
      <c r="Z23">
        <v>5.6</v>
      </c>
    </row>
    <row r="24" spans="1:26" ht="15.75" thickBot="1" x14ac:dyDescent="0.3">
      <c r="A24" s="9">
        <v>2</v>
      </c>
      <c r="B24" s="9" t="s">
        <v>4</v>
      </c>
      <c r="C24" s="9">
        <v>144.9</v>
      </c>
      <c r="D24" s="9">
        <v>134.75</v>
      </c>
      <c r="E24" s="9">
        <v>127.72</v>
      </c>
      <c r="F24" s="9">
        <v>130.32</v>
      </c>
      <c r="G24" s="9">
        <v>124.63</v>
      </c>
      <c r="H24" s="9">
        <v>116.37</v>
      </c>
      <c r="I24" s="9">
        <v>112.25</v>
      </c>
      <c r="J24" s="9">
        <v>108.26</v>
      </c>
      <c r="K24" s="9">
        <v>105.18</v>
      </c>
      <c r="L24" s="9">
        <v>97.54</v>
      </c>
      <c r="M24" s="9">
        <v>98.03</v>
      </c>
      <c r="N24" s="9">
        <v>96.1</v>
      </c>
      <c r="O24" s="9">
        <v>91.21</v>
      </c>
      <c r="P24" s="9">
        <v>91.14</v>
      </c>
      <c r="Q24" s="9">
        <v>88.9</v>
      </c>
      <c r="R24" s="9">
        <v>83.58</v>
      </c>
      <c r="T24" s="10">
        <v>-3.48694614450486E-2</v>
      </c>
      <c r="U24" s="7" t="s">
        <v>43</v>
      </c>
      <c r="X24">
        <v>14064</v>
      </c>
      <c r="Y24" t="s">
        <v>57</v>
      </c>
      <c r="Z24">
        <v>7.4</v>
      </c>
    </row>
    <row r="25" spans="1:26" ht="15.75" thickBot="1" x14ac:dyDescent="0.3">
      <c r="A25" s="9">
        <v>22</v>
      </c>
      <c r="B25" s="9" t="s">
        <v>23</v>
      </c>
      <c r="C25" s="9">
        <v>186.97</v>
      </c>
      <c r="D25" s="9">
        <v>171.8</v>
      </c>
      <c r="E25" s="9">
        <v>160.47999999999999</v>
      </c>
      <c r="F25" s="9">
        <v>149.30000000000001</v>
      </c>
      <c r="G25" s="9">
        <v>149.77000000000001</v>
      </c>
      <c r="H25" s="9">
        <v>131.93</v>
      </c>
      <c r="I25" s="9">
        <v>149.1</v>
      </c>
      <c r="J25" s="9">
        <v>141.41</v>
      </c>
      <c r="K25" s="9">
        <v>119.42</v>
      </c>
      <c r="L25" s="9">
        <v>120.42</v>
      </c>
      <c r="M25" s="9">
        <v>114.86</v>
      </c>
      <c r="N25" s="9">
        <v>105.92</v>
      </c>
      <c r="O25" s="9">
        <v>129.28</v>
      </c>
      <c r="P25" s="9">
        <v>142.97</v>
      </c>
      <c r="Q25" s="9">
        <v>103.24</v>
      </c>
      <c r="R25" s="9">
        <v>98.11</v>
      </c>
      <c r="T25" s="10">
        <v>-3.3511386452036961E-2</v>
      </c>
      <c r="U25" s="7" t="s">
        <v>43</v>
      </c>
      <c r="X25">
        <v>732</v>
      </c>
      <c r="Y25">
        <v>9.6999999999999993</v>
      </c>
      <c r="Z25">
        <v>8.8000000000000007</v>
      </c>
    </row>
    <row r="26" spans="1:26" ht="15.75" thickBot="1" x14ac:dyDescent="0.3">
      <c r="A26" s="9">
        <v>7</v>
      </c>
      <c r="B26" s="9" t="s">
        <v>8</v>
      </c>
      <c r="C26" s="9" t="s">
        <v>3</v>
      </c>
      <c r="D26" s="9" t="s">
        <v>3</v>
      </c>
      <c r="E26" s="9" t="s">
        <v>3</v>
      </c>
      <c r="F26" s="9" t="s">
        <v>3</v>
      </c>
      <c r="G26" s="9" t="s">
        <v>3</v>
      </c>
      <c r="H26" s="9">
        <v>76.36</v>
      </c>
      <c r="I26" s="9">
        <v>79.13</v>
      </c>
      <c r="J26" s="9">
        <v>77.8</v>
      </c>
      <c r="K26" s="9">
        <v>84.71</v>
      </c>
      <c r="L26" s="9">
        <v>72.489999999999995</v>
      </c>
      <c r="M26" s="9">
        <v>68.849999999999994</v>
      </c>
      <c r="N26" s="9">
        <v>61.51</v>
      </c>
      <c r="O26" s="9">
        <v>66.319999999999993</v>
      </c>
      <c r="P26" s="9">
        <v>61.48</v>
      </c>
      <c r="Q26" s="9">
        <v>59.35</v>
      </c>
      <c r="R26" s="9">
        <v>61</v>
      </c>
      <c r="T26" s="10">
        <v>-3.3031883259546181E-2</v>
      </c>
      <c r="U26" s="7" t="s">
        <v>43</v>
      </c>
      <c r="X26">
        <v>646</v>
      </c>
      <c r="Y26" t="s">
        <v>57</v>
      </c>
      <c r="Z26" t="s">
        <v>57</v>
      </c>
    </row>
    <row r="27" spans="1:26" ht="15.75" thickBot="1" x14ac:dyDescent="0.3">
      <c r="A27" s="9">
        <v>35</v>
      </c>
      <c r="B27" s="9" t="s">
        <v>45</v>
      </c>
      <c r="C27" s="9">
        <v>114.25</v>
      </c>
      <c r="D27" s="9">
        <v>109.65</v>
      </c>
      <c r="E27" s="9">
        <v>110.78</v>
      </c>
      <c r="F27" s="9">
        <v>112.95</v>
      </c>
      <c r="G27" s="9">
        <v>112.29</v>
      </c>
      <c r="H27" s="9">
        <v>108.81</v>
      </c>
      <c r="I27" s="9">
        <v>104.93</v>
      </c>
      <c r="J27" s="9">
        <v>107.07</v>
      </c>
      <c r="K27" s="9">
        <v>97.77</v>
      </c>
      <c r="L27" s="9">
        <v>92.14</v>
      </c>
      <c r="M27" s="9">
        <v>89.7</v>
      </c>
      <c r="N27" s="9">
        <v>82.97</v>
      </c>
      <c r="O27" s="9">
        <v>78</v>
      </c>
      <c r="P27" s="9">
        <v>81</v>
      </c>
      <c r="Q27" s="9">
        <v>72</v>
      </c>
      <c r="R27" s="9" t="s">
        <v>3</v>
      </c>
      <c r="T27" s="10">
        <v>-3.2551014214665337E-2</v>
      </c>
      <c r="U27" s="7" t="s">
        <v>43</v>
      </c>
      <c r="X27">
        <v>1587</v>
      </c>
      <c r="Y27" t="s">
        <v>57</v>
      </c>
      <c r="Z27" t="s">
        <v>57</v>
      </c>
    </row>
    <row r="28" spans="1:26" ht="15.75" thickBot="1" x14ac:dyDescent="0.3">
      <c r="A28" s="9">
        <v>14</v>
      </c>
      <c r="B28" s="9" t="s">
        <v>15</v>
      </c>
      <c r="C28" s="9">
        <v>88.07</v>
      </c>
      <c r="D28" s="9">
        <v>87.45</v>
      </c>
      <c r="E28" s="9">
        <v>87.78</v>
      </c>
      <c r="F28" s="9">
        <v>86.28</v>
      </c>
      <c r="G28" s="9">
        <v>90.46</v>
      </c>
      <c r="H28" s="9">
        <v>88.49</v>
      </c>
      <c r="I28" s="9">
        <v>78.78</v>
      </c>
      <c r="J28" s="9">
        <v>76.27</v>
      </c>
      <c r="K28" s="9">
        <v>74.489999999999995</v>
      </c>
      <c r="L28" s="9">
        <v>67.28</v>
      </c>
      <c r="M28" s="9">
        <v>67.400000000000006</v>
      </c>
      <c r="N28" s="9">
        <v>62.06</v>
      </c>
      <c r="O28" s="9">
        <v>61.6</v>
      </c>
      <c r="P28" s="9">
        <v>62.13</v>
      </c>
      <c r="Q28" s="9" t="s">
        <v>3</v>
      </c>
      <c r="R28" s="9">
        <v>60</v>
      </c>
      <c r="T28" s="10">
        <v>-3.2336350631709171E-2</v>
      </c>
      <c r="U28" s="7" t="s">
        <v>43</v>
      </c>
      <c r="X28">
        <v>12296</v>
      </c>
      <c r="Y28" t="s">
        <v>57</v>
      </c>
      <c r="Z28" t="s">
        <v>57</v>
      </c>
    </row>
    <row r="29" spans="1:26" ht="15.75" thickBot="1" x14ac:dyDescent="0.3">
      <c r="A29" s="9">
        <v>18</v>
      </c>
      <c r="B29" s="9" t="s">
        <v>19</v>
      </c>
      <c r="C29" s="9">
        <v>79.83</v>
      </c>
      <c r="D29" s="9">
        <v>75.44</v>
      </c>
      <c r="E29" s="9">
        <v>72.17</v>
      </c>
      <c r="F29" s="9">
        <v>72.37</v>
      </c>
      <c r="G29" s="9">
        <v>76.849999999999994</v>
      </c>
      <c r="H29" s="9" t="s">
        <v>3</v>
      </c>
      <c r="I29" s="9" t="s">
        <v>3</v>
      </c>
      <c r="J29" s="9">
        <v>64.069999999999993</v>
      </c>
      <c r="K29" s="9">
        <v>62</v>
      </c>
      <c r="L29" s="9">
        <v>60.28</v>
      </c>
      <c r="M29" s="9">
        <v>57.37</v>
      </c>
      <c r="N29" s="9">
        <v>54.55</v>
      </c>
      <c r="O29" s="9">
        <v>55.4</v>
      </c>
      <c r="P29" s="9">
        <v>53.89</v>
      </c>
      <c r="Q29" s="9" t="s">
        <v>3</v>
      </c>
      <c r="R29" s="9" t="s">
        <v>3</v>
      </c>
      <c r="T29" s="10">
        <v>-3.1164888184683472E-2</v>
      </c>
      <c r="U29" s="7" t="s">
        <v>43</v>
      </c>
      <c r="X29">
        <v>73172</v>
      </c>
      <c r="Y29">
        <v>7.6</v>
      </c>
      <c r="Z29">
        <v>5.4</v>
      </c>
    </row>
    <row r="30" spans="1:26" ht="15.75" thickBot="1" x14ac:dyDescent="0.3">
      <c r="A30" s="9">
        <v>28</v>
      </c>
      <c r="B30" s="9" t="s">
        <v>29</v>
      </c>
      <c r="C30" s="9">
        <v>249.73</v>
      </c>
      <c r="D30" s="9">
        <v>230.57</v>
      </c>
      <c r="E30" s="9">
        <v>228.36</v>
      </c>
      <c r="F30" s="9">
        <v>235.96</v>
      </c>
      <c r="G30" s="9">
        <v>230</v>
      </c>
      <c r="H30" s="9">
        <v>220.6</v>
      </c>
      <c r="I30" s="9">
        <v>217.83</v>
      </c>
      <c r="J30" s="9">
        <v>213.52</v>
      </c>
      <c r="K30" s="9">
        <v>200.9</v>
      </c>
      <c r="L30" s="9">
        <v>194.28</v>
      </c>
      <c r="M30" s="9">
        <v>188.83</v>
      </c>
      <c r="N30" s="9">
        <v>187.19</v>
      </c>
      <c r="O30" s="9">
        <v>174.57</v>
      </c>
      <c r="P30" s="9">
        <v>173.46</v>
      </c>
      <c r="Q30" s="9">
        <v>156.38999999999999</v>
      </c>
      <c r="R30" s="9">
        <v>155.37</v>
      </c>
      <c r="S30" s="9">
        <v>159</v>
      </c>
      <c r="T30" s="10">
        <v>-2.9806089754469828E-2</v>
      </c>
      <c r="U30" s="7" t="s">
        <v>43</v>
      </c>
      <c r="X30">
        <v>49721</v>
      </c>
      <c r="Y30" t="s">
        <v>57</v>
      </c>
      <c r="Z30" t="s">
        <v>57</v>
      </c>
    </row>
    <row r="31" spans="1:26" ht="15.75" thickBot="1" x14ac:dyDescent="0.3">
      <c r="A31" s="9">
        <v>29</v>
      </c>
      <c r="B31" s="9" t="s">
        <v>30</v>
      </c>
      <c r="C31" s="9">
        <v>120.64</v>
      </c>
      <c r="D31" s="9">
        <v>126.95</v>
      </c>
      <c r="E31" s="9">
        <v>123.89</v>
      </c>
      <c r="F31" s="9">
        <v>127.97</v>
      </c>
      <c r="G31" s="9">
        <v>128.46</v>
      </c>
      <c r="H31" s="9">
        <v>123.53</v>
      </c>
      <c r="I31" s="9">
        <v>139.32</v>
      </c>
      <c r="J31" s="9">
        <v>133.58000000000001</v>
      </c>
      <c r="K31" s="9">
        <v>121.97</v>
      </c>
      <c r="L31" s="9">
        <v>120.63</v>
      </c>
      <c r="M31" s="9">
        <v>117.62</v>
      </c>
      <c r="N31" s="9">
        <v>108.6</v>
      </c>
      <c r="O31" s="9">
        <v>96.07</v>
      </c>
      <c r="P31" s="9">
        <v>93.7</v>
      </c>
      <c r="Q31" s="9">
        <v>85.96</v>
      </c>
      <c r="R31" s="9">
        <v>85.91</v>
      </c>
      <c r="S31" s="9">
        <v>81</v>
      </c>
      <c r="T31" s="10">
        <v>-2.8581144487203985E-2</v>
      </c>
      <c r="U31" s="7" t="s">
        <v>43</v>
      </c>
      <c r="X31">
        <v>9567</v>
      </c>
      <c r="Y31" t="s">
        <v>57</v>
      </c>
      <c r="Z31" t="s">
        <v>57</v>
      </c>
    </row>
    <row r="32" spans="1:26" ht="15.75" thickBot="1" x14ac:dyDescent="0.3">
      <c r="A32" s="9">
        <v>19</v>
      </c>
      <c r="B32" s="9" t="s">
        <v>20</v>
      </c>
      <c r="C32" s="9">
        <v>329.64</v>
      </c>
      <c r="D32" s="9">
        <v>323.32</v>
      </c>
      <c r="E32" s="9">
        <v>313.52999999999997</v>
      </c>
      <c r="F32" s="9">
        <v>301.88</v>
      </c>
      <c r="G32" s="9">
        <v>298.58999999999997</v>
      </c>
      <c r="H32" s="9">
        <v>299.55</v>
      </c>
      <c r="I32" s="9">
        <v>295.45999999999998</v>
      </c>
      <c r="J32" s="9">
        <v>287.02999999999997</v>
      </c>
      <c r="K32" s="9">
        <v>305.98</v>
      </c>
      <c r="L32" s="9">
        <v>269.95</v>
      </c>
      <c r="M32" s="9">
        <v>261.64999999999998</v>
      </c>
      <c r="N32" s="9">
        <v>256.52</v>
      </c>
      <c r="O32" s="9">
        <v>246.33</v>
      </c>
      <c r="P32" s="9">
        <v>243.01</v>
      </c>
      <c r="Q32" s="9">
        <v>231.81</v>
      </c>
      <c r="R32" s="9">
        <v>222.22</v>
      </c>
      <c r="T32" s="10">
        <v>-2.4734897189185326E-2</v>
      </c>
      <c r="U32" s="8" t="s">
        <v>44</v>
      </c>
      <c r="X32">
        <v>8034</v>
      </c>
      <c r="Y32">
        <v>18</v>
      </c>
      <c r="Z32">
        <v>13.4</v>
      </c>
    </row>
    <row r="33" spans="1:26" ht="15.75" thickBot="1" x14ac:dyDescent="0.3">
      <c r="A33" s="9">
        <v>30</v>
      </c>
      <c r="B33" s="9" t="s">
        <v>31</v>
      </c>
      <c r="C33" s="9">
        <v>275.56</v>
      </c>
      <c r="D33" s="9">
        <v>290.45</v>
      </c>
      <c r="E33" s="9">
        <v>288.33999999999997</v>
      </c>
      <c r="F33" s="9">
        <v>280.35000000000002</v>
      </c>
      <c r="G33" s="9">
        <v>287.06</v>
      </c>
      <c r="H33" s="9">
        <v>275.97000000000003</v>
      </c>
      <c r="I33" s="9">
        <v>269.7</v>
      </c>
      <c r="J33" s="9">
        <v>246.35</v>
      </c>
      <c r="K33" s="9">
        <v>266.48</v>
      </c>
      <c r="L33" s="9">
        <v>278.25</v>
      </c>
      <c r="M33" s="9">
        <v>268.08</v>
      </c>
      <c r="N33" s="9">
        <v>260.73</v>
      </c>
      <c r="O33" s="9" t="s">
        <v>3</v>
      </c>
      <c r="P33" s="9">
        <v>204.7</v>
      </c>
      <c r="Q33" s="9">
        <v>206.16</v>
      </c>
      <c r="R33" s="9">
        <v>187.39</v>
      </c>
      <c r="T33" s="10">
        <v>-2.4251966946842791E-2</v>
      </c>
      <c r="U33" s="8" t="s">
        <v>44</v>
      </c>
      <c r="X33">
        <v>13338</v>
      </c>
      <c r="Y33" t="s">
        <v>57</v>
      </c>
      <c r="Z33">
        <v>6.4</v>
      </c>
    </row>
    <row r="34" spans="1:26" ht="15.75" thickBot="1" x14ac:dyDescent="0.3">
      <c r="A34" s="9">
        <v>23</v>
      </c>
      <c r="B34" s="9" t="s">
        <v>24</v>
      </c>
      <c r="C34" s="9" t="s">
        <v>3</v>
      </c>
      <c r="D34" s="9">
        <v>74.03</v>
      </c>
      <c r="E34" s="9">
        <v>73.39</v>
      </c>
      <c r="F34" s="9">
        <v>73.8</v>
      </c>
      <c r="G34" s="9">
        <v>69.06</v>
      </c>
      <c r="H34" s="9">
        <v>77.3</v>
      </c>
      <c r="I34" s="9">
        <v>76.900000000000006</v>
      </c>
      <c r="J34" s="9">
        <v>67.790000000000006</v>
      </c>
      <c r="K34" s="9">
        <v>65.88</v>
      </c>
      <c r="L34" s="9">
        <v>64.02</v>
      </c>
      <c r="M34" s="9">
        <v>59.36</v>
      </c>
      <c r="N34" s="9" t="s">
        <v>3</v>
      </c>
      <c r="O34" s="9" t="s">
        <v>3</v>
      </c>
      <c r="P34" s="9" t="s">
        <v>3</v>
      </c>
      <c r="Q34" s="9" t="s">
        <v>3</v>
      </c>
      <c r="R34" s="9" t="s">
        <v>3</v>
      </c>
      <c r="T34" s="10">
        <v>-2.1650203846020281E-2</v>
      </c>
      <c r="U34" s="8" t="s">
        <v>44</v>
      </c>
      <c r="X34">
        <v>417</v>
      </c>
      <c r="Y34" t="s">
        <v>57</v>
      </c>
      <c r="Z34" t="s">
        <v>57</v>
      </c>
    </row>
    <row r="35" spans="1:26" ht="15.75" thickBot="1" x14ac:dyDescent="0.3">
      <c r="A35" s="9">
        <v>6</v>
      </c>
      <c r="B35" s="9" t="s">
        <v>7</v>
      </c>
      <c r="C35" s="9">
        <v>193.25</v>
      </c>
      <c r="D35" s="9">
        <v>201.14</v>
      </c>
      <c r="E35" s="9">
        <v>162.83000000000001</v>
      </c>
      <c r="F35" s="9">
        <v>159.47999999999999</v>
      </c>
      <c r="G35" s="9">
        <v>186.88</v>
      </c>
      <c r="H35" s="9">
        <v>154.49</v>
      </c>
      <c r="I35" s="9">
        <v>167.93</v>
      </c>
      <c r="J35" s="9">
        <v>160.33000000000001</v>
      </c>
      <c r="K35" s="9">
        <v>153.51</v>
      </c>
      <c r="L35" s="9">
        <v>156.63999999999999</v>
      </c>
      <c r="M35" s="9">
        <v>157.75</v>
      </c>
      <c r="N35" s="9">
        <v>164.21</v>
      </c>
      <c r="O35" s="9">
        <v>155.11000000000001</v>
      </c>
      <c r="P35" s="9">
        <v>158.32</v>
      </c>
      <c r="Q35" s="9">
        <v>145.88999999999999</v>
      </c>
      <c r="R35" s="9">
        <v>143.16999999999999</v>
      </c>
      <c r="S35" s="9">
        <v>150</v>
      </c>
      <c r="T35" s="10">
        <v>-1.4247137467132933E-2</v>
      </c>
      <c r="U35" s="8" t="s">
        <v>44</v>
      </c>
      <c r="X35">
        <v>10396</v>
      </c>
      <c r="Y35" t="s">
        <v>57</v>
      </c>
      <c r="Z35" t="s">
        <v>57</v>
      </c>
    </row>
    <row r="36" spans="1:26" ht="15.75" thickBot="1" x14ac:dyDescent="0.3">
      <c r="A36" s="9">
        <v>20</v>
      </c>
      <c r="B36" s="9" t="s">
        <v>21</v>
      </c>
      <c r="C36" s="9">
        <v>325.26</v>
      </c>
      <c r="D36" s="9">
        <v>309.45</v>
      </c>
      <c r="E36" s="9">
        <v>341.19</v>
      </c>
      <c r="F36" s="9">
        <v>336.35</v>
      </c>
      <c r="G36" s="9">
        <v>333.12</v>
      </c>
      <c r="H36" s="9">
        <v>327.83</v>
      </c>
      <c r="I36" s="9">
        <v>343.98</v>
      </c>
      <c r="J36" s="9">
        <v>336.54</v>
      </c>
      <c r="K36" s="9">
        <v>327.58</v>
      </c>
      <c r="L36" s="9">
        <v>310.91000000000003</v>
      </c>
      <c r="M36" s="9">
        <v>294.95999999999998</v>
      </c>
      <c r="N36" s="9">
        <v>302.99</v>
      </c>
      <c r="O36" s="9">
        <v>289.39</v>
      </c>
      <c r="P36" s="9">
        <v>286.79000000000002</v>
      </c>
      <c r="Q36" s="9">
        <v>279.64999999999998</v>
      </c>
      <c r="R36" s="9">
        <v>267.14</v>
      </c>
      <c r="S36" s="9">
        <v>278</v>
      </c>
      <c r="T36" s="10">
        <v>-1.3386292306616135E-2</v>
      </c>
      <c r="U36" s="8" t="s">
        <v>44</v>
      </c>
      <c r="X36">
        <v>15194</v>
      </c>
      <c r="Y36" t="s">
        <v>57</v>
      </c>
      <c r="Z36" t="s">
        <v>57</v>
      </c>
    </row>
    <row r="37" spans="1:26" ht="15.75" thickBot="1" x14ac:dyDescent="0.3">
      <c r="A37" s="9">
        <v>15</v>
      </c>
      <c r="B37" s="9" t="s">
        <v>16</v>
      </c>
      <c r="C37" s="9">
        <v>243.77</v>
      </c>
      <c r="D37" s="9">
        <v>226.88</v>
      </c>
      <c r="E37" s="9">
        <v>225.46</v>
      </c>
      <c r="F37" s="9">
        <v>221.7</v>
      </c>
      <c r="G37" s="9">
        <v>232.66</v>
      </c>
      <c r="H37" s="9">
        <v>233.57</v>
      </c>
      <c r="I37" s="9">
        <v>261.33</v>
      </c>
      <c r="J37" s="9">
        <v>240.71</v>
      </c>
      <c r="K37" s="9">
        <v>226.59</v>
      </c>
      <c r="L37" s="9">
        <v>216.95</v>
      </c>
      <c r="M37" s="9">
        <v>214.82</v>
      </c>
      <c r="N37" s="9">
        <v>215.06</v>
      </c>
      <c r="O37" s="9">
        <v>207.49</v>
      </c>
      <c r="P37" s="9">
        <v>205.76</v>
      </c>
      <c r="Q37" s="9">
        <v>197.27</v>
      </c>
      <c r="R37" s="9">
        <v>194.24</v>
      </c>
      <c r="S37" s="9">
        <v>192</v>
      </c>
      <c r="T37" s="10">
        <v>-1.3169565213629436E-2</v>
      </c>
      <c r="U37" s="8" t="s">
        <v>44</v>
      </c>
      <c r="X37">
        <v>31284</v>
      </c>
      <c r="Y37" t="s">
        <v>57</v>
      </c>
      <c r="Z37" t="s">
        <v>57</v>
      </c>
    </row>
    <row r="38" spans="1:26" ht="15.75" thickBot="1" x14ac:dyDescent="0.3">
      <c r="A38" s="9">
        <v>8</v>
      </c>
      <c r="B38" s="9" t="s">
        <v>9</v>
      </c>
      <c r="C38" s="9">
        <v>199.3</v>
      </c>
      <c r="D38" s="9">
        <v>187.04</v>
      </c>
      <c r="E38" s="9">
        <v>184.2</v>
      </c>
      <c r="F38" s="9">
        <v>179.19</v>
      </c>
      <c r="G38" s="9">
        <v>176.09</v>
      </c>
      <c r="H38" s="9">
        <v>163.6</v>
      </c>
      <c r="I38" s="9">
        <v>177.51</v>
      </c>
      <c r="J38" s="9">
        <v>168.91</v>
      </c>
      <c r="K38" s="9">
        <v>185.71</v>
      </c>
      <c r="L38" s="9">
        <v>176.13</v>
      </c>
      <c r="M38" s="9">
        <v>170.12</v>
      </c>
      <c r="N38" s="9">
        <v>161.82</v>
      </c>
      <c r="O38" s="9">
        <v>167.81</v>
      </c>
      <c r="P38" s="9">
        <v>164.37</v>
      </c>
      <c r="Q38" s="9">
        <v>166.67</v>
      </c>
      <c r="R38" s="9">
        <v>151.43</v>
      </c>
      <c r="S38" s="9">
        <v>151</v>
      </c>
      <c r="T38" s="10">
        <v>-1.2252392113198694E-2</v>
      </c>
      <c r="U38" s="8" t="s">
        <v>44</v>
      </c>
      <c r="X38">
        <v>23748</v>
      </c>
      <c r="Y38">
        <v>10.9</v>
      </c>
      <c r="Z38">
        <v>6.9</v>
      </c>
    </row>
    <row r="39" spans="1:26" ht="15.75" thickBot="1" x14ac:dyDescent="0.3">
      <c r="A39" s="9">
        <v>1</v>
      </c>
      <c r="B39" s="9" t="s">
        <v>2</v>
      </c>
      <c r="C39" s="9">
        <v>96.12</v>
      </c>
      <c r="D39" s="9">
        <v>125.15</v>
      </c>
      <c r="E39" s="9">
        <v>86.46</v>
      </c>
      <c r="F39" s="9">
        <v>108.21</v>
      </c>
      <c r="G39" s="9">
        <v>127.82</v>
      </c>
      <c r="H39" s="9">
        <v>121.39</v>
      </c>
      <c r="I39" s="9">
        <v>110.93</v>
      </c>
      <c r="J39" s="9">
        <v>105.14</v>
      </c>
      <c r="K39" s="9">
        <v>89.93</v>
      </c>
      <c r="L39" s="9">
        <v>119.01</v>
      </c>
      <c r="M39" s="9">
        <v>113.27</v>
      </c>
      <c r="N39" s="9" t="s">
        <v>3</v>
      </c>
      <c r="O39" s="9" t="s">
        <v>3</v>
      </c>
      <c r="P39" s="9" t="s">
        <v>3</v>
      </c>
      <c r="Q39" s="9" t="s">
        <v>3</v>
      </c>
      <c r="R39" s="9" t="s">
        <v>3</v>
      </c>
      <c r="T39" s="10">
        <v>4.89478378357065E-3</v>
      </c>
      <c r="U39" s="8" t="s">
        <v>44</v>
      </c>
      <c r="X39">
        <v>2964</v>
      </c>
      <c r="Y39" t="s">
        <v>57</v>
      </c>
      <c r="Z39" t="s">
        <v>57</v>
      </c>
    </row>
    <row r="40" spans="1:26" x14ac:dyDescent="0.25">
      <c r="T40" s="5"/>
    </row>
    <row r="41" spans="1:26" x14ac:dyDescent="0.25">
      <c r="T41" s="5"/>
    </row>
    <row r="42" spans="1:26" ht="14.45" customHeight="1" x14ac:dyDescent="0.25">
      <c r="T42" s="18" t="s">
        <v>39</v>
      </c>
    </row>
    <row r="43" spans="1:26" x14ac:dyDescent="0.25">
      <c r="A43" s="3" t="s">
        <v>38</v>
      </c>
      <c r="B43" s="2"/>
      <c r="C43" s="2">
        <v>1999</v>
      </c>
      <c r="D43" s="2">
        <v>2000</v>
      </c>
      <c r="E43" s="2">
        <v>2001</v>
      </c>
      <c r="F43" s="2">
        <v>2002</v>
      </c>
      <c r="G43" s="2">
        <v>2003</v>
      </c>
      <c r="H43" s="2">
        <v>2004</v>
      </c>
      <c r="I43" s="2">
        <v>2005</v>
      </c>
      <c r="J43" s="2">
        <v>2006</v>
      </c>
      <c r="K43" s="2">
        <v>2007</v>
      </c>
      <c r="L43" s="2">
        <v>2008</v>
      </c>
      <c r="M43" s="2">
        <v>2009</v>
      </c>
      <c r="N43" s="2">
        <v>2010</v>
      </c>
      <c r="O43" s="2">
        <v>2011</v>
      </c>
      <c r="P43" s="2">
        <v>2012</v>
      </c>
      <c r="Q43" s="2">
        <v>2013</v>
      </c>
      <c r="R43" s="2">
        <v>2014</v>
      </c>
      <c r="S43" s="2">
        <v>2015</v>
      </c>
      <c r="T43" s="19"/>
    </row>
    <row r="44" spans="1:26" x14ac:dyDescent="0.25">
      <c r="A44">
        <v>1</v>
      </c>
      <c r="B44" t="s">
        <v>2</v>
      </c>
      <c r="C44" s="4">
        <f t="shared" ref="C44:M44" si="0">LN(C5)</f>
        <v>4.8081926593060791</v>
      </c>
      <c r="D44" s="4">
        <f t="shared" si="0"/>
        <v>4.7108806404102053</v>
      </c>
      <c r="E44" s="4">
        <f t="shared" si="0"/>
        <v>4.7136657821413905</v>
      </c>
      <c r="F44" s="4">
        <f t="shared" si="0"/>
        <v>4.5878205476529788</v>
      </c>
      <c r="G44" s="4">
        <f t="shared" si="0"/>
        <v>4.5286130632659365</v>
      </c>
      <c r="H44" s="4">
        <f t="shared" si="0"/>
        <v>4.4367515343631281</v>
      </c>
      <c r="I44" s="4">
        <f t="shared" si="0"/>
        <v>4.3501488957758587</v>
      </c>
      <c r="J44" s="4">
        <f t="shared" si="0"/>
        <v>4.2703965060024602</v>
      </c>
      <c r="K44" s="4">
        <f t="shared" si="0"/>
        <v>4.2012538778697772</v>
      </c>
      <c r="L44" s="4">
        <f t="shared" si="0"/>
        <v>4.1298725682812458</v>
      </c>
      <c r="M44" s="4">
        <f t="shared" si="0"/>
        <v>4.0921755449372608</v>
      </c>
      <c r="N44" s="4"/>
      <c r="O44" s="4"/>
      <c r="P44" s="4"/>
      <c r="Q44" s="4"/>
      <c r="R44" s="4"/>
      <c r="S44" s="4"/>
      <c r="T44" s="5">
        <f>SLOPE(C44:M44,C$43:M$43)</f>
        <v>-7.5042416581508023E-2</v>
      </c>
    </row>
    <row r="45" spans="1:26" x14ac:dyDescent="0.25">
      <c r="A45">
        <v>2</v>
      </c>
      <c r="B45" t="s">
        <v>4</v>
      </c>
      <c r="C45" s="4">
        <f t="shared" ref="C45:R45" si="1">LN(C6)</f>
        <v>4.5142603106282486</v>
      </c>
      <c r="D45" s="4">
        <f t="shared" si="1"/>
        <v>4.4501524637214818</v>
      </c>
      <c r="E45" s="4">
        <f t="shared" si="1"/>
        <v>4.3763857547837954</v>
      </c>
      <c r="F45" s="4">
        <f t="shared" si="1"/>
        <v>4.3217457037889515</v>
      </c>
      <c r="G45" s="4">
        <f t="shared" si="1"/>
        <v>4.2798554720627555</v>
      </c>
      <c r="H45" s="4">
        <f t="shared" si="1"/>
        <v>4.1584142234620458</v>
      </c>
      <c r="I45" s="4">
        <f t="shared" si="1"/>
        <v>4.0851356231367912</v>
      </c>
      <c r="J45" s="4">
        <f t="shared" si="1"/>
        <v>3.9941558349666684</v>
      </c>
      <c r="K45" s="4">
        <f t="shared" si="1"/>
        <v>3.916214210046614</v>
      </c>
      <c r="L45" s="4">
        <f t="shared" si="1"/>
        <v>3.8460968553119792</v>
      </c>
      <c r="M45" s="4">
        <f t="shared" si="1"/>
        <v>3.7570052831615368</v>
      </c>
      <c r="N45" s="4">
        <f t="shared" si="1"/>
        <v>3.7045067099996354</v>
      </c>
      <c r="O45" s="4">
        <f t="shared" si="1"/>
        <v>3.6280673147171787</v>
      </c>
      <c r="P45" s="4">
        <f t="shared" si="1"/>
        <v>3.5876769486047735</v>
      </c>
      <c r="Q45" s="4">
        <f t="shared" si="1"/>
        <v>3.5112468868061133</v>
      </c>
      <c r="R45" s="4">
        <f t="shared" si="1"/>
        <v>3.4657359027997265</v>
      </c>
      <c r="S45" s="4"/>
      <c r="T45" s="5">
        <f>SLOPE(C45:R45,C$43:R$43)</f>
        <v>-7.3061889634237778E-2</v>
      </c>
    </row>
    <row r="46" spans="1:26" x14ac:dyDescent="0.25">
      <c r="A46">
        <v>3</v>
      </c>
      <c r="B46" t="s">
        <v>5</v>
      </c>
      <c r="C46" s="4">
        <f t="shared" ref="C46:S46" si="2">LN(C7)</f>
        <v>4.8343753286808964</v>
      </c>
      <c r="D46" s="4">
        <f t="shared" si="2"/>
        <v>4.7492705299618478</v>
      </c>
      <c r="E46" s="4">
        <f t="shared" si="2"/>
        <v>4.704472387061954</v>
      </c>
      <c r="F46" s="4">
        <f t="shared" si="2"/>
        <v>4.6746029607034281</v>
      </c>
      <c r="G46" s="4">
        <f t="shared" si="2"/>
        <v>4.5785181549906646</v>
      </c>
      <c r="H46" s="4">
        <f t="shared" si="2"/>
        <v>4.4875121425198587</v>
      </c>
      <c r="I46" s="4">
        <f t="shared" si="2"/>
        <v>4.3709656873144569</v>
      </c>
      <c r="J46" s="4">
        <f t="shared" si="2"/>
        <v>4.3221439250725044</v>
      </c>
      <c r="K46" s="4">
        <f t="shared" si="2"/>
        <v>4.2946970252354957</v>
      </c>
      <c r="L46" s="4">
        <f t="shared" si="2"/>
        <v>4.2433391148999879</v>
      </c>
      <c r="M46" s="4">
        <f t="shared" si="2"/>
        <v>4.1881384415084613</v>
      </c>
      <c r="N46" s="4">
        <f t="shared" si="2"/>
        <v>4.1330843905380314</v>
      </c>
      <c r="O46" s="4">
        <f t="shared" si="2"/>
        <v>4.0804146566886024</v>
      </c>
      <c r="P46" s="4">
        <f t="shared" si="2"/>
        <v>4.0430512678345503</v>
      </c>
      <c r="Q46" s="4">
        <f t="shared" si="2"/>
        <v>3.9382753765722116</v>
      </c>
      <c r="R46" s="4">
        <f t="shared" si="2"/>
        <v>3.8524852927119499</v>
      </c>
      <c r="S46" s="4" t="e">
        <f t="shared" si="2"/>
        <v>#NUM!</v>
      </c>
      <c r="T46" s="5" t="e">
        <f>SLOPE(C46:S46,C$43:S$43)</f>
        <v>#NUM!</v>
      </c>
    </row>
    <row r="47" spans="1:26" x14ac:dyDescent="0.25">
      <c r="A47">
        <v>5</v>
      </c>
      <c r="B47" t="s">
        <v>6</v>
      </c>
      <c r="C47" s="4">
        <f t="shared" ref="C47:Q47" si="3">LN(C8)</f>
        <v>5.846178625614856</v>
      </c>
      <c r="D47" s="4">
        <f t="shared" si="3"/>
        <v>5.798395441767263</v>
      </c>
      <c r="E47" s="4">
        <f t="shared" si="3"/>
        <v>5.7831480300369416</v>
      </c>
      <c r="F47" s="4">
        <f t="shared" si="3"/>
        <v>5.7599107284338018</v>
      </c>
      <c r="G47" s="4">
        <f t="shared" si="3"/>
        <v>5.7286701901639798</v>
      </c>
      <c r="H47" s="4">
        <f t="shared" si="3"/>
        <v>5.6280167188818213</v>
      </c>
      <c r="I47" s="4">
        <f t="shared" si="3"/>
        <v>5.5646736522850651</v>
      </c>
      <c r="J47" s="4">
        <f t="shared" si="3"/>
        <v>5.5256122889847221</v>
      </c>
      <c r="K47" s="4">
        <f t="shared" si="3"/>
        <v>5.4576687847744667</v>
      </c>
      <c r="L47" s="4">
        <f t="shared" si="3"/>
        <v>5.4073511275721593</v>
      </c>
      <c r="M47" s="4">
        <f t="shared" si="3"/>
        <v>5.3170409805461389</v>
      </c>
      <c r="N47" s="4">
        <f t="shared" si="3"/>
        <v>5.2872058617933178</v>
      </c>
      <c r="O47" s="4">
        <f t="shared" si="3"/>
        <v>5.1520769843250305</v>
      </c>
      <c r="P47" s="4">
        <f t="shared" si="3"/>
        <v>5.1342089391734396</v>
      </c>
      <c r="Q47" s="4">
        <f t="shared" si="3"/>
        <v>4.9957246813605014</v>
      </c>
      <c r="R47" s="4"/>
      <c r="S47" s="4"/>
      <c r="T47" s="5">
        <f>SLOPE(C47:Q47,C$43:Q$43)</f>
        <v>-5.9884624998029858E-2</v>
      </c>
    </row>
    <row r="48" spans="1:26" x14ac:dyDescent="0.25">
      <c r="A48">
        <v>6</v>
      </c>
      <c r="B48" t="s">
        <v>7</v>
      </c>
      <c r="C48" s="4">
        <f t="shared" ref="C48:S48" si="4">LN(C9)</f>
        <v>5.0170149010602945</v>
      </c>
      <c r="D48" s="4">
        <f t="shared" si="4"/>
        <v>4.9445667141265508</v>
      </c>
      <c r="E48" s="4">
        <f t="shared" si="4"/>
        <v>4.9023074172106273</v>
      </c>
      <c r="F48" s="4">
        <f t="shared" si="4"/>
        <v>4.8578725395438456</v>
      </c>
      <c r="G48" s="4">
        <f t="shared" si="4"/>
        <v>4.8150258429753654</v>
      </c>
      <c r="H48" s="4">
        <f t="shared" si="4"/>
        <v>4.7310095708272391</v>
      </c>
      <c r="I48" s="4">
        <f t="shared" si="4"/>
        <v>4.6650415830254817</v>
      </c>
      <c r="J48" s="4">
        <f t="shared" si="4"/>
        <v>4.5826177815175795</v>
      </c>
      <c r="K48" s="4">
        <f t="shared" si="4"/>
        <v>4.5302310993235979</v>
      </c>
      <c r="L48" s="4">
        <f t="shared" si="4"/>
        <v>4.47403591796329</v>
      </c>
      <c r="M48" s="4">
        <f t="shared" si="4"/>
        <v>4.3916056094542046</v>
      </c>
      <c r="N48" s="4">
        <f t="shared" si="4"/>
        <v>4.3470469157778551</v>
      </c>
      <c r="O48" s="4">
        <f t="shared" si="4"/>
        <v>4.2477807011114903</v>
      </c>
      <c r="P48" s="4">
        <f t="shared" si="4"/>
        <v>4.2255190127729065</v>
      </c>
      <c r="Q48" s="4">
        <f t="shared" si="4"/>
        <v>4.2052894561738281</v>
      </c>
      <c r="R48" s="4" t="e">
        <f t="shared" si="4"/>
        <v>#VALUE!</v>
      </c>
      <c r="S48" s="4" t="e">
        <f t="shared" si="4"/>
        <v>#NUM!</v>
      </c>
      <c r="T48" s="5" t="e">
        <f>SLOPE(C48:S48,C$43:S$43)</f>
        <v>#VALUE!</v>
      </c>
    </row>
    <row r="49" spans="1:20" x14ac:dyDescent="0.25">
      <c r="A49">
        <v>7</v>
      </c>
      <c r="B49" t="s">
        <v>8</v>
      </c>
      <c r="C49" s="4"/>
      <c r="D49" s="4"/>
      <c r="E49" s="4"/>
      <c r="F49" s="4"/>
      <c r="G49" s="4"/>
      <c r="H49" s="4">
        <f t="shared" ref="H49:R49" si="5">LN(H10)</f>
        <v>4.2650713813111798</v>
      </c>
      <c r="I49" s="4">
        <f t="shared" si="5"/>
        <v>4.212720014957422</v>
      </c>
      <c r="J49" s="4">
        <f t="shared" si="5"/>
        <v>4.0851356231367912</v>
      </c>
      <c r="K49" s="4">
        <f t="shared" si="5"/>
        <v>4.0566426950380894</v>
      </c>
      <c r="L49" s="4">
        <f t="shared" si="5"/>
        <v>3.9956285892829428</v>
      </c>
      <c r="M49" s="4">
        <f t="shared" si="5"/>
        <v>3.936325297951111</v>
      </c>
      <c r="N49" s="4">
        <f t="shared" si="5"/>
        <v>3.8891637112820634</v>
      </c>
      <c r="O49" s="4">
        <f t="shared" si="5"/>
        <v>3.7887247890836524</v>
      </c>
      <c r="P49" s="4">
        <f t="shared" si="5"/>
        <v>3.7466765528401531</v>
      </c>
      <c r="Q49" s="4">
        <f t="shared" si="5"/>
        <v>3.694612985961697</v>
      </c>
      <c r="R49" s="4">
        <f t="shared" si="5"/>
        <v>3.6888794541139363</v>
      </c>
      <c r="S49" s="4"/>
      <c r="T49" s="5">
        <f>SLOPE(H49:R49,H$43:R$43)</f>
        <v>-6.0100596843352595E-2</v>
      </c>
    </row>
    <row r="50" spans="1:20" x14ac:dyDescent="0.25">
      <c r="A50">
        <v>8</v>
      </c>
      <c r="B50" t="s">
        <v>9</v>
      </c>
      <c r="C50" s="4">
        <f t="shared" ref="C50:S50" si="6">LN(C11)</f>
        <v>5.3323322451353139</v>
      </c>
      <c r="D50" s="4">
        <f t="shared" si="6"/>
        <v>5.2655358770236571</v>
      </c>
      <c r="E50" s="4">
        <f t="shared" si="6"/>
        <v>5.2471819544332661</v>
      </c>
      <c r="F50" s="4">
        <f t="shared" si="6"/>
        <v>5.2815271972405622</v>
      </c>
      <c r="G50" s="4">
        <f t="shared" si="6"/>
        <v>5.2147727008376918</v>
      </c>
      <c r="H50" s="4">
        <f t="shared" si="6"/>
        <v>5.1449913465953347</v>
      </c>
      <c r="I50" s="4">
        <f t="shared" si="6"/>
        <v>5.0946087278724344</v>
      </c>
      <c r="J50" s="4">
        <f t="shared" si="6"/>
        <v>4.996333509385396</v>
      </c>
      <c r="K50" s="4">
        <f t="shared" si="6"/>
        <v>4.9083810600574989</v>
      </c>
      <c r="L50" s="4">
        <f t="shared" si="6"/>
        <v>4.8365199738494002</v>
      </c>
      <c r="M50" s="4">
        <f t="shared" si="6"/>
        <v>4.7546241391564292</v>
      </c>
      <c r="N50" s="4">
        <f t="shared" si="6"/>
        <v>4.7384765532963167</v>
      </c>
      <c r="O50" s="4">
        <f t="shared" si="6"/>
        <v>4.6677693277446108</v>
      </c>
      <c r="P50" s="4">
        <f t="shared" si="6"/>
        <v>4.7351452624098371</v>
      </c>
      <c r="Q50" s="4">
        <f t="shared" si="6"/>
        <v>4.6398614257780215</v>
      </c>
      <c r="R50" s="4" t="e">
        <f t="shared" si="6"/>
        <v>#VALUE!</v>
      </c>
      <c r="S50" s="4" t="e">
        <f t="shared" si="6"/>
        <v>#NUM!</v>
      </c>
      <c r="T50" s="5" t="e">
        <f>SLOPE(C50:S50,C$43:S$43)</f>
        <v>#VALUE!</v>
      </c>
    </row>
    <row r="51" spans="1:20" x14ac:dyDescent="0.25">
      <c r="A51">
        <v>9</v>
      </c>
      <c r="B51" t="s">
        <v>10</v>
      </c>
      <c r="C51" s="4">
        <f t="shared" ref="C51:R51" si="7">LN(C12)</f>
        <v>5.1962292684642515</v>
      </c>
      <c r="D51" s="4">
        <f t="shared" si="7"/>
        <v>5.1117467954646676</v>
      </c>
      <c r="E51" s="4">
        <f t="shared" si="7"/>
        <v>5.0238147292083699</v>
      </c>
      <c r="F51" s="4">
        <f t="shared" si="7"/>
        <v>4.9949800544856826</v>
      </c>
      <c r="G51" s="4">
        <f t="shared" si="7"/>
        <v>4.8751209844095573</v>
      </c>
      <c r="H51" s="4">
        <f t="shared" si="7"/>
        <v>4.8336594236270534</v>
      </c>
      <c r="I51" s="4">
        <f t="shared" si="7"/>
        <v>4.7416223091235912</v>
      </c>
      <c r="J51" s="4">
        <f t="shared" si="7"/>
        <v>4.6605102810212555</v>
      </c>
      <c r="K51" s="4">
        <f t="shared" si="7"/>
        <v>4.7450190811044903</v>
      </c>
      <c r="L51" s="4">
        <f t="shared" si="7"/>
        <v>4.6710515551016041</v>
      </c>
      <c r="M51" s="4">
        <f t="shared" si="7"/>
        <v>4.6356993910229143</v>
      </c>
      <c r="N51" s="4" t="e">
        <f t="shared" si="7"/>
        <v>#VALUE!</v>
      </c>
      <c r="O51" s="4">
        <f t="shared" si="7"/>
        <v>4.4917774986330006</v>
      </c>
      <c r="P51" s="4">
        <f t="shared" si="7"/>
        <v>4.4749475989381171</v>
      </c>
      <c r="Q51" s="4">
        <f t="shared" si="7"/>
        <v>4.4228086283941153</v>
      </c>
      <c r="R51" s="4" t="e">
        <f t="shared" si="7"/>
        <v>#VALUE!</v>
      </c>
      <c r="S51" s="4"/>
      <c r="T51" s="5" t="e">
        <f>SLOPE(C51:R51,C$43:R$43)</f>
        <v>#VALUE!</v>
      </c>
    </row>
    <row r="52" spans="1:20" x14ac:dyDescent="0.25">
      <c r="A52">
        <v>10</v>
      </c>
      <c r="B52" t="s">
        <v>11</v>
      </c>
      <c r="C52" s="4">
        <f t="shared" ref="C52:R52" si="8">LN(C13)</f>
        <v>4.3206830044328299</v>
      </c>
      <c r="D52" s="4">
        <f t="shared" si="8"/>
        <v>4.3630986247883632</v>
      </c>
      <c r="E52" s="4">
        <f t="shared" si="8"/>
        <v>4.3055504759632672</v>
      </c>
      <c r="F52" s="4">
        <f t="shared" si="8"/>
        <v>4.3140154240573381</v>
      </c>
      <c r="G52" s="4">
        <f t="shared" si="8"/>
        <v>4.4527180627964142</v>
      </c>
      <c r="H52" s="4">
        <f t="shared" si="8"/>
        <v>4.2844138058068815</v>
      </c>
      <c r="I52" s="4">
        <f t="shared" si="8"/>
        <v>4.1711512704618663</v>
      </c>
      <c r="J52" s="4">
        <f t="shared" si="8"/>
        <v>4.3134800921387715</v>
      </c>
      <c r="K52" s="4">
        <f t="shared" si="8"/>
        <v>4.1029738889201548</v>
      </c>
      <c r="L52" s="4">
        <f t="shared" si="8"/>
        <v>4.0510890535511432</v>
      </c>
      <c r="M52" s="4">
        <f t="shared" si="8"/>
        <v>3.7755157607734828</v>
      </c>
      <c r="N52" s="4">
        <f t="shared" si="8"/>
        <v>3.8113183013065139</v>
      </c>
      <c r="O52" s="4">
        <f t="shared" si="8"/>
        <v>3.8379458020318302</v>
      </c>
      <c r="P52" s="4">
        <f t="shared" si="8"/>
        <v>3.6941157209091826</v>
      </c>
      <c r="Q52" s="4">
        <f t="shared" si="8"/>
        <v>3.8258113086090804</v>
      </c>
      <c r="R52" s="4">
        <f t="shared" si="8"/>
        <v>3.6978391954854084</v>
      </c>
      <c r="S52" s="4"/>
      <c r="T52" s="5">
        <f>SLOPE(C52:R52,C$43:R$43)</f>
        <v>-5.1386444938108219E-2</v>
      </c>
    </row>
    <row r="53" spans="1:20" x14ac:dyDescent="0.25">
      <c r="A53">
        <v>11</v>
      </c>
      <c r="B53" t="s">
        <v>12</v>
      </c>
      <c r="C53" s="4">
        <f t="shared" ref="C53:R53" si="9">LN(C14)</f>
        <v>4.1788388851985419</v>
      </c>
      <c r="D53" s="4">
        <f t="shared" si="9"/>
        <v>4.1248737672569238</v>
      </c>
      <c r="E53" s="4">
        <f t="shared" si="9"/>
        <v>4.1006579242786927</v>
      </c>
      <c r="F53" s="4">
        <f t="shared" si="9"/>
        <v>4.1374040516825481</v>
      </c>
      <c r="G53" s="4">
        <f t="shared" si="9"/>
        <v>4.1264890155486675</v>
      </c>
      <c r="H53" s="4">
        <f t="shared" si="9"/>
        <v>4.0257087698319625</v>
      </c>
      <c r="I53" s="4" t="e">
        <f t="shared" si="9"/>
        <v>#VALUE!</v>
      </c>
      <c r="J53" s="4" t="e">
        <f t="shared" si="9"/>
        <v>#VALUE!</v>
      </c>
      <c r="K53" s="4">
        <f t="shared" si="9"/>
        <v>3.8370839187636525</v>
      </c>
      <c r="L53" s="4">
        <f t="shared" si="9"/>
        <v>3.7732206025476871</v>
      </c>
      <c r="M53" s="4">
        <f t="shared" si="9"/>
        <v>3.7194086591487592</v>
      </c>
      <c r="N53" s="4">
        <f t="shared" si="9"/>
        <v>3.6773128177424708</v>
      </c>
      <c r="O53" s="4">
        <f t="shared" si="9"/>
        <v>3.5790645881067298</v>
      </c>
      <c r="P53" s="4">
        <f t="shared" si="9"/>
        <v>3.5467396869528134</v>
      </c>
      <c r="Q53" s="4">
        <f t="shared" si="9"/>
        <v>3.5254777821724925</v>
      </c>
      <c r="R53" s="4" t="e">
        <f t="shared" si="9"/>
        <v>#VALUE!</v>
      </c>
      <c r="S53" s="4"/>
      <c r="T53" s="5" t="e">
        <f>SLOPE(C53:R53,C$43:R$43)</f>
        <v>#VALUE!</v>
      </c>
    </row>
    <row r="54" spans="1:20" x14ac:dyDescent="0.25">
      <c r="A54">
        <v>12</v>
      </c>
      <c r="B54" t="s">
        <v>13</v>
      </c>
      <c r="C54" s="4">
        <f t="shared" ref="C54:Q54" si="10">LN(C15)</f>
        <v>3.9152178963246653</v>
      </c>
      <c r="D54" s="4">
        <f t="shared" si="10"/>
        <v>3.8999504241938769</v>
      </c>
      <c r="E54" s="4">
        <f t="shared" si="10"/>
        <v>3.8661884690843467</v>
      </c>
      <c r="F54" s="4">
        <f t="shared" si="10"/>
        <v>3.8310298462186143</v>
      </c>
      <c r="G54" s="4">
        <f t="shared" si="10"/>
        <v>3.8141896450793831</v>
      </c>
      <c r="H54" s="4">
        <f t="shared" si="10"/>
        <v>3.7283405229948499</v>
      </c>
      <c r="I54" s="4">
        <f t="shared" si="10"/>
        <v>3.6985822295753215</v>
      </c>
      <c r="J54" s="4">
        <f t="shared" si="10"/>
        <v>3.6144252681889886</v>
      </c>
      <c r="K54" s="4">
        <f t="shared" si="10"/>
        <v>3.5684053006460617</v>
      </c>
      <c r="L54" s="4">
        <f t="shared" si="10"/>
        <v>3.5242995787961386</v>
      </c>
      <c r="M54" s="4">
        <f t="shared" si="10"/>
        <v>3.4679210137050633</v>
      </c>
      <c r="N54" s="4">
        <f t="shared" si="10"/>
        <v>3.4114776910697118</v>
      </c>
      <c r="O54" s="4">
        <f t="shared" si="10"/>
        <v>3.3568971227655755</v>
      </c>
      <c r="P54" s="4">
        <f t="shared" si="10"/>
        <v>3.3332753651766969</v>
      </c>
      <c r="Q54" s="4">
        <f t="shared" si="10"/>
        <v>3.2854123486684448</v>
      </c>
      <c r="R54" s="4"/>
      <c r="S54" s="4"/>
      <c r="T54" s="5">
        <f>SLOPE(C54:Q54,C$43:Q$43)</f>
        <v>-4.8608640183341906E-2</v>
      </c>
    </row>
    <row r="55" spans="1:20" x14ac:dyDescent="0.25">
      <c r="A55">
        <v>35</v>
      </c>
      <c r="B55" t="s">
        <v>37</v>
      </c>
      <c r="C55" s="4">
        <f t="shared" ref="C55:Q55" si="11">LN(C16)</f>
        <v>4.5640356426295359</v>
      </c>
      <c r="D55" s="4">
        <f t="shared" si="11"/>
        <v>4.5217885770490405</v>
      </c>
      <c r="E55" s="4">
        <f t="shared" si="11"/>
        <v>4.447228997919515</v>
      </c>
      <c r="F55" s="4">
        <f t="shared" si="11"/>
        <v>4.4001121022202661</v>
      </c>
      <c r="G55" s="4">
        <f t="shared" si="11"/>
        <v>4.3842741072143614</v>
      </c>
      <c r="H55" s="4">
        <f t="shared" si="11"/>
        <v>4.2819300181355961</v>
      </c>
      <c r="I55" s="4">
        <f t="shared" si="11"/>
        <v>4.2831726831211903</v>
      </c>
      <c r="J55" s="4">
        <f t="shared" si="11"/>
        <v>4.2358441244958005</v>
      </c>
      <c r="K55" s="4">
        <f t="shared" si="11"/>
        <v>4.1923783024934664</v>
      </c>
      <c r="L55" s="4">
        <f t="shared" si="11"/>
        <v>4.1428172156728786</v>
      </c>
      <c r="M55" s="4">
        <f t="shared" si="11"/>
        <v>4.0894995105589009</v>
      </c>
      <c r="N55" s="4">
        <f t="shared" si="11"/>
        <v>4.0381268822238718</v>
      </c>
      <c r="O55" s="4">
        <f t="shared" si="11"/>
        <v>3.9473901492654373</v>
      </c>
      <c r="P55" s="4">
        <f t="shared" si="11"/>
        <v>3.9573787071489432</v>
      </c>
      <c r="Q55" s="4">
        <f t="shared" si="11"/>
        <v>3.8944698461805571</v>
      </c>
      <c r="R55" s="4"/>
      <c r="S55" s="4"/>
      <c r="T55" s="5">
        <f>SLOPE(C55:Q55,C$43:Q$43)</f>
        <v>-4.7406781047567646E-2</v>
      </c>
    </row>
    <row r="56" spans="1:20" x14ac:dyDescent="0.25">
      <c r="A56">
        <v>13</v>
      </c>
      <c r="B56" t="s">
        <v>14</v>
      </c>
      <c r="C56" s="4">
        <f t="shared" ref="C56:R56" si="12">LN(C17)</f>
        <v>4.8804506757221287</v>
      </c>
      <c r="D56" s="4">
        <f t="shared" si="12"/>
        <v>4.8187481324326003</v>
      </c>
      <c r="E56" s="4">
        <f t="shared" si="12"/>
        <v>4.7930595470855097</v>
      </c>
      <c r="F56" s="4">
        <f t="shared" si="12"/>
        <v>4.768988271217486</v>
      </c>
      <c r="G56" s="4">
        <f t="shared" si="12"/>
        <v>4.7291561657690826</v>
      </c>
      <c r="H56" s="4">
        <f t="shared" si="12"/>
        <v>4.6503347379424653</v>
      </c>
      <c r="I56" s="4">
        <f t="shared" si="12"/>
        <v>4.6150215020384655</v>
      </c>
      <c r="J56" s="4">
        <f t="shared" si="12"/>
        <v>4.5895488050851343</v>
      </c>
      <c r="K56" s="4">
        <f t="shared" si="12"/>
        <v>4.5322768604677668</v>
      </c>
      <c r="L56" s="4">
        <f t="shared" si="12"/>
        <v>4.4994762814290272</v>
      </c>
      <c r="M56" s="4">
        <f t="shared" si="12"/>
        <v>4.4268804903075072</v>
      </c>
      <c r="N56" s="4">
        <f t="shared" si="12"/>
        <v>4.3775164791959957</v>
      </c>
      <c r="O56" s="4">
        <f t="shared" si="12"/>
        <v>4.3150852289200001</v>
      </c>
      <c r="P56" s="4">
        <f t="shared" si="12"/>
        <v>4.2864789266619656</v>
      </c>
      <c r="Q56" s="4">
        <f t="shared" si="12"/>
        <v>4.2203896690727598</v>
      </c>
      <c r="R56" s="4">
        <f t="shared" si="12"/>
        <v>4.1634040981535954</v>
      </c>
      <c r="S56" s="4"/>
      <c r="T56" s="5">
        <f>SLOPE(C56:R56,C$43:R$43)</f>
        <v>-4.7315484622315246E-2</v>
      </c>
    </row>
    <row r="57" spans="1:20" x14ac:dyDescent="0.25">
      <c r="A57">
        <v>14</v>
      </c>
      <c r="B57" t="s">
        <v>15</v>
      </c>
      <c r="C57" s="4">
        <f t="shared" ref="C57:R57" si="13">LN(C18)</f>
        <v>4.9964011340684316</v>
      </c>
      <c r="D57" s="4">
        <f t="shared" si="13"/>
        <v>4.9541354868567709</v>
      </c>
      <c r="E57" s="4">
        <f t="shared" si="13"/>
        <v>4.8997782185106056</v>
      </c>
      <c r="F57" s="4">
        <f t="shared" si="13"/>
        <v>4.8345343491153576</v>
      </c>
      <c r="G57" s="4">
        <f t="shared" si="13"/>
        <v>4.8277535804437379</v>
      </c>
      <c r="H57" s="4">
        <f t="shared" si="13"/>
        <v>4.76745908903181</v>
      </c>
      <c r="I57" s="4">
        <f t="shared" si="13"/>
        <v>4.7399632823296232</v>
      </c>
      <c r="J57" s="4">
        <f t="shared" si="13"/>
        <v>4.7133068445926698</v>
      </c>
      <c r="K57" s="4">
        <f t="shared" si="13"/>
        <v>4.6465040494810683</v>
      </c>
      <c r="L57" s="4">
        <f t="shared" si="13"/>
        <v>4.6281051572705874</v>
      </c>
      <c r="M57" s="4">
        <f t="shared" si="13"/>
        <v>4.5740922304172296</v>
      </c>
      <c r="N57" s="4">
        <f t="shared" si="13"/>
        <v>4.5030267123193877</v>
      </c>
      <c r="O57" s="4">
        <f t="shared" si="13"/>
        <v>4.4815325455299133</v>
      </c>
      <c r="P57" s="4">
        <f t="shared" si="13"/>
        <v>4.4265218745604331</v>
      </c>
      <c r="Q57" s="4"/>
      <c r="R57" s="4">
        <f t="shared" si="13"/>
        <v>4.2297491992283041</v>
      </c>
      <c r="S57" s="4"/>
      <c r="T57" s="5">
        <f>SLOPE(C57:R57,C$43:R$43)</f>
        <v>-4.5889795413264732E-2</v>
      </c>
    </row>
    <row r="58" spans="1:20" x14ac:dyDescent="0.25">
      <c r="A58">
        <v>15</v>
      </c>
      <c r="B58" t="s">
        <v>16</v>
      </c>
      <c r="C58" s="4">
        <f t="shared" ref="C58:S58" si="14">LN(C19)</f>
        <v>4.9080856390804612</v>
      </c>
      <c r="D58" s="4">
        <f t="shared" si="14"/>
        <v>4.8433993747203417</v>
      </c>
      <c r="E58" s="4">
        <f t="shared" si="14"/>
        <v>4.8115337372622839</v>
      </c>
      <c r="F58" s="4">
        <f t="shared" si="14"/>
        <v>4.7985141060637817</v>
      </c>
      <c r="G58" s="4">
        <f t="shared" si="14"/>
        <v>4.7836510433961079</v>
      </c>
      <c r="H58" s="4">
        <f t="shared" si="14"/>
        <v>4.7013890437286339</v>
      </c>
      <c r="I58" s="4">
        <f t="shared" si="14"/>
        <v>4.6461201723170458</v>
      </c>
      <c r="J58" s="4">
        <f t="shared" si="14"/>
        <v>4.5842529377327033</v>
      </c>
      <c r="K58" s="4">
        <f t="shared" si="14"/>
        <v>4.5285051010526063</v>
      </c>
      <c r="L58" s="4">
        <f t="shared" si="14"/>
        <v>4.4589876758100102</v>
      </c>
      <c r="M58" s="4">
        <f t="shared" si="14"/>
        <v>4.4359227886814088</v>
      </c>
      <c r="N58" s="4">
        <f t="shared" si="14"/>
        <v>4.3928429271077309</v>
      </c>
      <c r="O58" s="4">
        <f t="shared" si="14"/>
        <v>4.3186873941117927</v>
      </c>
      <c r="P58" s="4">
        <f t="shared" si="14"/>
        <v>4.3029834273334284</v>
      </c>
      <c r="Q58" s="4">
        <f t="shared" si="14"/>
        <v>4.3142829825873621</v>
      </c>
      <c r="R58" s="4">
        <f t="shared" si="14"/>
        <v>4.2323658601194749</v>
      </c>
      <c r="S58" s="4" t="e">
        <f t="shared" si="14"/>
        <v>#NUM!</v>
      </c>
      <c r="T58" s="5" t="e">
        <f>SLOPE(C58:S58,C$43:S$43)</f>
        <v>#NUM!</v>
      </c>
    </row>
    <row r="59" spans="1:20" x14ac:dyDescent="0.25">
      <c r="A59">
        <v>16</v>
      </c>
      <c r="B59" t="s">
        <v>17</v>
      </c>
      <c r="C59" s="4">
        <f t="shared" ref="C59:S59" si="15">LN(C20)</f>
        <v>4.7382139597458561</v>
      </c>
      <c r="D59" s="4">
        <f t="shared" si="15"/>
        <v>4.6549122778829055</v>
      </c>
      <c r="E59" s="4">
        <f t="shared" si="15"/>
        <v>4.6066690621118269</v>
      </c>
      <c r="F59" s="4">
        <f t="shared" si="15"/>
        <v>4.493008819099761</v>
      </c>
      <c r="G59" s="4">
        <f t="shared" si="15"/>
        <v>4.5472232260332417</v>
      </c>
      <c r="H59" s="4">
        <f t="shared" si="15"/>
        <v>4.4121920490056077</v>
      </c>
      <c r="I59" s="4">
        <f t="shared" si="15"/>
        <v>4.3845235148724688</v>
      </c>
      <c r="J59" s="4">
        <f t="shared" si="15"/>
        <v>4.2227377769904999</v>
      </c>
      <c r="K59" s="4">
        <f t="shared" si="15"/>
        <v>4.2073755841841471</v>
      </c>
      <c r="L59" s="4">
        <f t="shared" si="15"/>
        <v>4.2093088140226218</v>
      </c>
      <c r="M59" s="4">
        <f t="shared" si="15"/>
        <v>4.1654241439030528</v>
      </c>
      <c r="N59" s="4">
        <f t="shared" si="15"/>
        <v>4.1505673533183787</v>
      </c>
      <c r="O59" s="4">
        <f t="shared" si="15"/>
        <v>4.1271343850450917</v>
      </c>
      <c r="P59" s="4">
        <f t="shared" si="15"/>
        <v>4.0943445622221004</v>
      </c>
      <c r="Q59" s="4">
        <f t="shared" si="15"/>
        <v>4.0253516907351496</v>
      </c>
      <c r="R59" s="4">
        <f t="shared" si="15"/>
        <v>3.970291913552122</v>
      </c>
      <c r="S59" s="4">
        <f t="shared" si="15"/>
        <v>4.0604430105464191</v>
      </c>
      <c r="T59" s="5">
        <f>SLOPE(C59:S59,C$43:S$43)</f>
        <v>-4.5619100030589076E-2</v>
      </c>
    </row>
    <row r="60" spans="1:20" x14ac:dyDescent="0.25">
      <c r="A60">
        <v>17</v>
      </c>
      <c r="B60" t="s">
        <v>18</v>
      </c>
      <c r="C60" s="4">
        <f t="shared" ref="C60:Q60" si="16">LN(C21)</f>
        <v>4.9761818660268764</v>
      </c>
      <c r="D60" s="4">
        <f t="shared" si="16"/>
        <v>4.8239843791410717</v>
      </c>
      <c r="E60" s="4">
        <f t="shared" si="16"/>
        <v>4.7041101338429954</v>
      </c>
      <c r="F60" s="4">
        <f t="shared" si="16"/>
        <v>4.782395445357297</v>
      </c>
      <c r="G60" s="4">
        <f t="shared" si="16"/>
        <v>4.7264138932734552</v>
      </c>
      <c r="H60" s="4">
        <f t="shared" si="16"/>
        <v>4.7244631921760742</v>
      </c>
      <c r="I60" s="4">
        <f t="shared" si="16"/>
        <v>4.5289368799885024</v>
      </c>
      <c r="J60" s="4">
        <f t="shared" si="16"/>
        <v>4.5615317289582622</v>
      </c>
      <c r="K60" s="4">
        <f t="shared" si="16"/>
        <v>4.493008819099761</v>
      </c>
      <c r="L60" s="4">
        <f t="shared" si="16"/>
        <v>4.5464811896394117</v>
      </c>
      <c r="M60" s="4">
        <f t="shared" si="16"/>
        <v>4.4218481288605531</v>
      </c>
      <c r="N60" s="4"/>
      <c r="O60" s="4">
        <f t="shared" si="16"/>
        <v>4.3944491546724391</v>
      </c>
      <c r="P60" s="4">
        <f t="shared" si="16"/>
        <v>4.2626798770413155</v>
      </c>
      <c r="Q60" s="4">
        <f t="shared" si="16"/>
        <v>4.290459441148391</v>
      </c>
      <c r="R60" s="4"/>
      <c r="S60" s="4"/>
      <c r="T60" s="5">
        <f>SLOPE(C60:Q60,C$43:Q$43)</f>
        <v>-4.4883495600088009E-2</v>
      </c>
    </row>
    <row r="61" spans="1:20" x14ac:dyDescent="0.25">
      <c r="A61">
        <v>18</v>
      </c>
      <c r="B61" t="s">
        <v>19</v>
      </c>
      <c r="C61" s="4">
        <f t="shared" ref="C61:P61" si="17">LN(C22)</f>
        <v>4.2502080600530334</v>
      </c>
      <c r="D61" s="4">
        <f t="shared" si="17"/>
        <v>4.1789920362823851</v>
      </c>
      <c r="E61" s="4">
        <f t="shared" si="17"/>
        <v>4.1380424174878199</v>
      </c>
      <c r="F61" s="4">
        <f t="shared" si="17"/>
        <v>4.1224459923329757</v>
      </c>
      <c r="G61" s="4">
        <f t="shared" si="17"/>
        <v>4.1190371748124726</v>
      </c>
      <c r="H61" s="4"/>
      <c r="I61" s="4"/>
      <c r="J61" s="4">
        <f t="shared" si="17"/>
        <v>3.949318790171843</v>
      </c>
      <c r="K61" s="4">
        <f t="shared" si="17"/>
        <v>3.9205862360886341</v>
      </c>
      <c r="L61" s="4">
        <f t="shared" si="17"/>
        <v>3.8575668196320874</v>
      </c>
      <c r="M61" s="4">
        <f t="shared" si="17"/>
        <v>3.813969064952758</v>
      </c>
      <c r="N61" s="4">
        <f t="shared" si="17"/>
        <v>3.7784916128036232</v>
      </c>
      <c r="O61" s="4">
        <f t="shared" si="17"/>
        <v>3.734808386002336</v>
      </c>
      <c r="P61" s="4">
        <f t="shared" si="17"/>
        <v>3.6948615257914836</v>
      </c>
      <c r="Q61" s="4"/>
      <c r="R61" s="4"/>
      <c r="S61" s="4"/>
      <c r="T61" s="5">
        <f>SLOPE(C61:P61,C$43:P$43)</f>
        <v>-4.2173303743103817E-2</v>
      </c>
    </row>
    <row r="62" spans="1:20" x14ac:dyDescent="0.25">
      <c r="A62">
        <v>19</v>
      </c>
      <c r="B62" t="s">
        <v>20</v>
      </c>
      <c r="C62" s="4">
        <f t="shared" ref="C62:R62" si="18">LN(C23)</f>
        <v>5.195896968948567</v>
      </c>
      <c r="D62" s="4">
        <f t="shared" si="18"/>
        <v>5.1733208763733511</v>
      </c>
      <c r="E62" s="4">
        <f t="shared" si="18"/>
        <v>5.1058848660033531</v>
      </c>
      <c r="F62" s="4">
        <f t="shared" si="18"/>
        <v>5.1070357883825706</v>
      </c>
      <c r="G62" s="4">
        <f t="shared" si="18"/>
        <v>5.0541416824053957</v>
      </c>
      <c r="H62" s="4">
        <f t="shared" si="18"/>
        <v>4.9797636304291686</v>
      </c>
      <c r="I62" s="4">
        <f t="shared" si="18"/>
        <v>4.9557566325862661</v>
      </c>
      <c r="J62" s="4">
        <f t="shared" si="18"/>
        <v>4.9177887437299042</v>
      </c>
      <c r="K62" s="4">
        <f t="shared" si="18"/>
        <v>4.89910765260238</v>
      </c>
      <c r="L62" s="4">
        <f t="shared" si="18"/>
        <v>4.8584937058034336</v>
      </c>
      <c r="M62" s="4">
        <f t="shared" si="18"/>
        <v>4.8082742819645743</v>
      </c>
      <c r="N62" s="4">
        <f t="shared" si="18"/>
        <v>4.7933081281034857</v>
      </c>
      <c r="O62" s="4">
        <f t="shared" si="18"/>
        <v>4.7153689782861665</v>
      </c>
      <c r="P62" s="4">
        <f t="shared" si="18"/>
        <v>4.678513580212301</v>
      </c>
      <c r="Q62" s="4">
        <f t="shared" si="18"/>
        <v>4.5968355491980342</v>
      </c>
      <c r="R62" s="4">
        <f t="shared" si="18"/>
        <v>4.5550341164942942</v>
      </c>
      <c r="S62" s="4"/>
      <c r="T62" s="5">
        <f>SLOPE(C62:R62,C$43:R$43)</f>
        <v>-4.1657483777315867E-2</v>
      </c>
    </row>
    <row r="63" spans="1:20" x14ac:dyDescent="0.25">
      <c r="A63">
        <v>20</v>
      </c>
      <c r="B63" t="s">
        <v>21</v>
      </c>
      <c r="C63" s="4">
        <f t="shared" ref="C63:S63" si="19">LN(C24)</f>
        <v>4.9760438493266363</v>
      </c>
      <c r="D63" s="4">
        <f t="shared" si="19"/>
        <v>4.9034212097891068</v>
      </c>
      <c r="E63" s="4">
        <f t="shared" si="19"/>
        <v>4.8498403678465811</v>
      </c>
      <c r="F63" s="4">
        <f t="shared" si="19"/>
        <v>4.8699929642937896</v>
      </c>
      <c r="G63" s="4">
        <f t="shared" si="19"/>
        <v>4.8253493478382854</v>
      </c>
      <c r="H63" s="4">
        <f t="shared" si="19"/>
        <v>4.7567747701199856</v>
      </c>
      <c r="I63" s="4">
        <f t="shared" si="19"/>
        <v>4.7207285266223638</v>
      </c>
      <c r="J63" s="4">
        <f t="shared" si="19"/>
        <v>4.6845357413688316</v>
      </c>
      <c r="K63" s="4">
        <f t="shared" si="19"/>
        <v>4.655673168161198</v>
      </c>
      <c r="L63" s="4">
        <f t="shared" si="19"/>
        <v>4.5802625502819065</v>
      </c>
      <c r="M63" s="4">
        <f t="shared" si="19"/>
        <v>4.5852735542736349</v>
      </c>
      <c r="N63" s="4">
        <f t="shared" si="19"/>
        <v>4.5653893159762466</v>
      </c>
      <c r="O63" s="4">
        <f t="shared" si="19"/>
        <v>4.5131645401920668</v>
      </c>
      <c r="P63" s="4">
        <f t="shared" si="19"/>
        <v>4.5123967858357368</v>
      </c>
      <c r="Q63" s="4">
        <f t="shared" si="19"/>
        <v>4.4875121425198587</v>
      </c>
      <c r="R63" s="4">
        <f t="shared" si="19"/>
        <v>4.4258042570197693</v>
      </c>
      <c r="S63" s="4" t="e">
        <f t="shared" si="19"/>
        <v>#NUM!</v>
      </c>
      <c r="T63" s="5" t="e">
        <f>SLOPE(C63:S63,C$43:S$43)</f>
        <v>#NUM!</v>
      </c>
    </row>
    <row r="64" spans="1:20" x14ac:dyDescent="0.25">
      <c r="A64">
        <v>21</v>
      </c>
      <c r="B64" t="s">
        <v>22</v>
      </c>
      <c r="C64" s="4">
        <f t="shared" ref="C64:R64" si="20">LN(C25)</f>
        <v>5.2309481761771828</v>
      </c>
      <c r="D64" s="4">
        <f t="shared" si="20"/>
        <v>5.1463310095501553</v>
      </c>
      <c r="E64" s="4">
        <f t="shared" si="20"/>
        <v>5.0781693242136257</v>
      </c>
      <c r="F64" s="4">
        <f t="shared" si="20"/>
        <v>5.0059577045451444</v>
      </c>
      <c r="G64" s="4">
        <f t="shared" si="20"/>
        <v>5.0091007840043043</v>
      </c>
      <c r="H64" s="4">
        <f t="shared" si="20"/>
        <v>4.8822714788956851</v>
      </c>
      <c r="I64" s="4">
        <f t="shared" si="20"/>
        <v>5.004617221770693</v>
      </c>
      <c r="J64" s="4">
        <f t="shared" si="20"/>
        <v>4.9516634723196855</v>
      </c>
      <c r="K64" s="4">
        <f t="shared" si="20"/>
        <v>4.7826466911188463</v>
      </c>
      <c r="L64" s="4">
        <f t="shared" si="20"/>
        <v>4.7909856320363016</v>
      </c>
      <c r="M64" s="4">
        <f t="shared" si="20"/>
        <v>4.74371399543615</v>
      </c>
      <c r="N64" s="4">
        <f t="shared" si="20"/>
        <v>4.6626840921886981</v>
      </c>
      <c r="O64" s="4">
        <f t="shared" si="20"/>
        <v>4.8619805947727857</v>
      </c>
      <c r="P64" s="4">
        <f t="shared" si="20"/>
        <v>4.9626348180410726</v>
      </c>
      <c r="Q64" s="4">
        <f t="shared" si="20"/>
        <v>4.6370563748504132</v>
      </c>
      <c r="R64" s="4">
        <f t="shared" si="20"/>
        <v>4.5860892981752999</v>
      </c>
      <c r="S64" s="4"/>
      <c r="T64" s="5">
        <f>SLOPE(C64:R64,C$43:R$43)</f>
        <v>-3.3511386452036961E-2</v>
      </c>
    </row>
    <row r="65" spans="1:20" x14ac:dyDescent="0.25">
      <c r="A65">
        <v>22</v>
      </c>
      <c r="B65" t="s">
        <v>23</v>
      </c>
      <c r="C65" s="4" t="e">
        <f t="shared" ref="C65:R65" si="21">LN(C26)</f>
        <v>#VALUE!</v>
      </c>
      <c r="D65" s="4" t="e">
        <f t="shared" si="21"/>
        <v>#VALUE!</v>
      </c>
      <c r="E65" s="4" t="e">
        <f t="shared" si="21"/>
        <v>#VALUE!</v>
      </c>
      <c r="F65" s="4" t="e">
        <f t="shared" si="21"/>
        <v>#VALUE!</v>
      </c>
      <c r="G65" s="4" t="e">
        <f t="shared" si="21"/>
        <v>#VALUE!</v>
      </c>
      <c r="H65" s="4">
        <f t="shared" si="21"/>
        <v>4.3354589988575469</v>
      </c>
      <c r="I65" s="4">
        <f t="shared" si="21"/>
        <v>4.3710920696211017</v>
      </c>
      <c r="J65" s="4">
        <f t="shared" si="21"/>
        <v>4.3541414311843463</v>
      </c>
      <c r="K65" s="4">
        <f t="shared" si="21"/>
        <v>4.4392336584434595</v>
      </c>
      <c r="L65" s="4">
        <f t="shared" si="21"/>
        <v>4.283448621312786</v>
      </c>
      <c r="M65" s="4">
        <f t="shared" si="21"/>
        <v>4.231930225174664</v>
      </c>
      <c r="N65" s="4">
        <f t="shared" si="21"/>
        <v>4.1191997632202773</v>
      </c>
      <c r="O65" s="4">
        <f t="shared" si="21"/>
        <v>4.1944915108270395</v>
      </c>
      <c r="P65" s="4">
        <f t="shared" si="21"/>
        <v>4.1187119186703951</v>
      </c>
      <c r="Q65" s="4">
        <f t="shared" si="21"/>
        <v>4.0834521210556769</v>
      </c>
      <c r="R65" s="4">
        <f t="shared" si="21"/>
        <v>4.1108738641733114</v>
      </c>
      <c r="S65" s="4"/>
      <c r="T65" s="5" t="e">
        <f>SLOPE(C65:R65,C$43:R$43)</f>
        <v>#VALUE!</v>
      </c>
    </row>
    <row r="66" spans="1:20" x14ac:dyDescent="0.25">
      <c r="A66">
        <v>23</v>
      </c>
      <c r="B66" t="s">
        <v>24</v>
      </c>
      <c r="C66" s="4"/>
      <c r="D66" s="4">
        <f t="shared" ref="D66:M66" si="22">LN(D27)</f>
        <v>4.6972934748638968</v>
      </c>
      <c r="E66" s="4">
        <f t="shared" si="22"/>
        <v>4.7075462526049581</v>
      </c>
      <c r="F66" s="4">
        <f t="shared" si="22"/>
        <v>4.7269452429140122</v>
      </c>
      <c r="G66" s="4">
        <f t="shared" si="22"/>
        <v>4.721084810584447</v>
      </c>
      <c r="H66" s="4">
        <f t="shared" si="22"/>
        <v>4.6896032419629208</v>
      </c>
      <c r="I66" s="4">
        <f t="shared" si="22"/>
        <v>4.6532934611698193</v>
      </c>
      <c r="J66" s="4">
        <f t="shared" si="22"/>
        <v>4.6734828261701784</v>
      </c>
      <c r="K66" s="4">
        <f t="shared" si="22"/>
        <v>4.5826177815175795</v>
      </c>
      <c r="L66" s="4">
        <f t="shared" si="22"/>
        <v>4.5233091595077708</v>
      </c>
      <c r="M66" s="4">
        <f t="shared" si="22"/>
        <v>4.4964707690647501</v>
      </c>
      <c r="N66" s="4"/>
      <c r="O66" s="4"/>
      <c r="P66" s="4"/>
      <c r="Q66" s="4"/>
      <c r="R66" s="4"/>
      <c r="S66" s="4"/>
      <c r="T66" s="5">
        <f>SLOPE(D66:M66,D$43:M$43)</f>
        <v>-2.4229194211458801E-2</v>
      </c>
    </row>
    <row r="67" spans="1:20" x14ac:dyDescent="0.25">
      <c r="A67">
        <v>24</v>
      </c>
      <c r="B67" t="s">
        <v>25</v>
      </c>
      <c r="C67" s="4">
        <f t="shared" ref="C67:S67" si="23">LN(C28)</f>
        <v>4.4781319528173684</v>
      </c>
      <c r="D67" s="4">
        <f t="shared" si="23"/>
        <v>4.4710672014646109</v>
      </c>
      <c r="E67" s="4">
        <f t="shared" si="23"/>
        <v>4.474833684260088</v>
      </c>
      <c r="F67" s="4">
        <f t="shared" si="23"/>
        <v>4.457597821520956</v>
      </c>
      <c r="G67" s="4">
        <f t="shared" si="23"/>
        <v>4.5049077640496966</v>
      </c>
      <c r="H67" s="4">
        <f t="shared" si="23"/>
        <v>4.4828895512792588</v>
      </c>
      <c r="I67" s="4">
        <f t="shared" si="23"/>
        <v>4.3666591575427596</v>
      </c>
      <c r="J67" s="4">
        <f t="shared" si="23"/>
        <v>4.3342796761761475</v>
      </c>
      <c r="K67" s="4">
        <f t="shared" si="23"/>
        <v>4.3106648881881853</v>
      </c>
      <c r="L67" s="4">
        <f t="shared" si="23"/>
        <v>4.2088630156646927</v>
      </c>
      <c r="M67" s="4">
        <f t="shared" si="23"/>
        <v>4.2106450179182611</v>
      </c>
      <c r="N67" s="4">
        <f t="shared" si="23"/>
        <v>4.128101659020234</v>
      </c>
      <c r="O67" s="4">
        <f t="shared" si="23"/>
        <v>4.1206618705394744</v>
      </c>
      <c r="P67" s="4">
        <f t="shared" si="23"/>
        <v>4.1292289640756028</v>
      </c>
      <c r="Q67" s="4" t="e">
        <f t="shared" si="23"/>
        <v>#VALUE!</v>
      </c>
      <c r="R67" s="4">
        <f t="shared" si="23"/>
        <v>4.0943445622221004</v>
      </c>
      <c r="S67" s="4" t="e">
        <f t="shared" si="23"/>
        <v>#NUM!</v>
      </c>
      <c r="T67" s="5" t="e">
        <f>SLOPE(C67:S67,C$43:S$43)</f>
        <v>#VALUE!</v>
      </c>
    </row>
    <row r="68" spans="1:20" x14ac:dyDescent="0.25">
      <c r="A68">
        <v>25</v>
      </c>
      <c r="B68" t="s">
        <v>26</v>
      </c>
      <c r="C68" s="4">
        <f t="shared" ref="C68:R68" si="24">LN(C29)</f>
        <v>4.3798993736577074</v>
      </c>
      <c r="D68" s="4">
        <f t="shared" si="24"/>
        <v>4.323337638325202</v>
      </c>
      <c r="E68" s="4">
        <f t="shared" si="24"/>
        <v>4.2790244470841818</v>
      </c>
      <c r="F68" s="4">
        <f t="shared" si="24"/>
        <v>4.2817918488780364</v>
      </c>
      <c r="G68" s="4">
        <f t="shared" si="24"/>
        <v>4.3418554699846048</v>
      </c>
      <c r="H68" s="4" t="e">
        <f t="shared" si="24"/>
        <v>#VALUE!</v>
      </c>
      <c r="I68" s="4" t="e">
        <f t="shared" si="24"/>
        <v>#VALUE!</v>
      </c>
      <c r="J68" s="4">
        <f t="shared" si="24"/>
        <v>4.1599762356509302</v>
      </c>
      <c r="K68" s="4">
        <f t="shared" si="24"/>
        <v>4.1271343850450917</v>
      </c>
      <c r="L68" s="4">
        <f t="shared" si="24"/>
        <v>4.0990003737582947</v>
      </c>
      <c r="M68" s="4">
        <f t="shared" si="24"/>
        <v>4.0495215186137798</v>
      </c>
      <c r="N68" s="4">
        <f t="shared" si="24"/>
        <v>3.9991177122790798</v>
      </c>
      <c r="O68" s="4">
        <f t="shared" si="24"/>
        <v>4.014579593753238</v>
      </c>
      <c r="P68" s="4">
        <f t="shared" si="24"/>
        <v>3.9869449319454056</v>
      </c>
      <c r="Q68" s="4" t="e">
        <f t="shared" si="24"/>
        <v>#VALUE!</v>
      </c>
      <c r="R68" s="4" t="e">
        <f t="shared" si="24"/>
        <v>#VALUE!</v>
      </c>
      <c r="S68" s="4"/>
      <c r="T68" s="5" t="e">
        <f>SLOPE(C68:R68,C$43:R$43)</f>
        <v>#VALUE!</v>
      </c>
    </row>
    <row r="69" spans="1:20" x14ac:dyDescent="0.25">
      <c r="A69">
        <v>26</v>
      </c>
      <c r="B69" t="s">
        <v>27</v>
      </c>
      <c r="C69" s="4">
        <f t="shared" ref="C69:R69" si="25">LN(C30)</f>
        <v>5.5203803342420024</v>
      </c>
      <c r="D69" s="4">
        <f t="shared" si="25"/>
        <v>5.4405545039685217</v>
      </c>
      <c r="E69" s="4">
        <f t="shared" si="25"/>
        <v>5.4309233310960581</v>
      </c>
      <c r="F69" s="4">
        <f t="shared" si="25"/>
        <v>5.4636622991348744</v>
      </c>
      <c r="G69" s="4">
        <f t="shared" si="25"/>
        <v>5.4380793089231956</v>
      </c>
      <c r="H69" s="4">
        <f t="shared" si="25"/>
        <v>5.3963511068194023</v>
      </c>
      <c r="I69" s="4">
        <f t="shared" si="25"/>
        <v>5.3837149420602648</v>
      </c>
      <c r="J69" s="4">
        <f t="shared" si="25"/>
        <v>5.3637305050962691</v>
      </c>
      <c r="K69" s="4">
        <f t="shared" si="25"/>
        <v>5.302807271820889</v>
      </c>
      <c r="L69" s="4">
        <f t="shared" si="25"/>
        <v>5.2693004174775444</v>
      </c>
      <c r="M69" s="4">
        <f t="shared" si="25"/>
        <v>5.2408471393934866</v>
      </c>
      <c r="N69" s="4">
        <f t="shared" si="25"/>
        <v>5.2321241438132375</v>
      </c>
      <c r="O69" s="4">
        <f t="shared" si="25"/>
        <v>5.1623258073366882</v>
      </c>
      <c r="P69" s="4">
        <f t="shared" si="25"/>
        <v>5.1559470252563093</v>
      </c>
      <c r="Q69" s="4">
        <f t="shared" si="25"/>
        <v>5.0523528874481238</v>
      </c>
      <c r="R69" s="4">
        <f t="shared" si="25"/>
        <v>5.0458093691039094</v>
      </c>
      <c r="S69" s="4"/>
      <c r="T69" s="5">
        <f>SLOPE(C69:R69,C$43:R$43)</f>
        <v>-3.0184303062029863E-2</v>
      </c>
    </row>
    <row r="70" spans="1:20" x14ac:dyDescent="0.25">
      <c r="A70">
        <v>27</v>
      </c>
      <c r="B70" t="s">
        <v>28</v>
      </c>
      <c r="C70" s="4">
        <f t="shared" ref="C70:Q70" si="26">LN(C31)</f>
        <v>4.7928109042596461</v>
      </c>
      <c r="D70" s="4">
        <f t="shared" si="26"/>
        <v>4.8437933081506879</v>
      </c>
      <c r="E70" s="4">
        <f t="shared" si="26"/>
        <v>4.8193940751276472</v>
      </c>
      <c r="F70" s="4">
        <f t="shared" si="26"/>
        <v>4.8517958614495047</v>
      </c>
      <c r="G70" s="4">
        <f t="shared" si="26"/>
        <v>4.8556175718296464</v>
      </c>
      <c r="H70" s="4">
        <f t="shared" si="26"/>
        <v>4.8164840415487227</v>
      </c>
      <c r="I70" s="4"/>
      <c r="J70" s="4"/>
      <c r="K70" s="4">
        <f t="shared" si="26"/>
        <v>4.8037751128551465</v>
      </c>
      <c r="L70" s="4">
        <f t="shared" si="26"/>
        <v>4.7927280095772922</v>
      </c>
      <c r="M70" s="4">
        <f t="shared" si="26"/>
        <v>4.76745908903181</v>
      </c>
      <c r="N70" s="4">
        <f t="shared" si="26"/>
        <v>4.6876714074998347</v>
      </c>
      <c r="O70" s="4">
        <f t="shared" si="26"/>
        <v>4.5650770924216468</v>
      </c>
      <c r="P70" s="4">
        <f t="shared" si="26"/>
        <v>4.5400981892443761</v>
      </c>
      <c r="Q70" s="4">
        <f t="shared" si="26"/>
        <v>4.4538820717743093</v>
      </c>
      <c r="R70" s="4"/>
      <c r="S70" s="4"/>
      <c r="T70" s="5">
        <f>SLOPE(C70:Q70,C$43:Q$43)</f>
        <v>-2.283319537787009E-2</v>
      </c>
    </row>
    <row r="71" spans="1:20" x14ac:dyDescent="0.25">
      <c r="A71">
        <v>28</v>
      </c>
      <c r="B71" t="s">
        <v>29</v>
      </c>
      <c r="C71" s="4">
        <f t="shared" ref="C71:S71" si="27">LN(C32)</f>
        <v>5.7980011498951827</v>
      </c>
      <c r="D71" s="4">
        <f t="shared" si="27"/>
        <v>5.7786425448656438</v>
      </c>
      <c r="E71" s="4">
        <f t="shared" si="27"/>
        <v>5.747895049274522</v>
      </c>
      <c r="F71" s="4">
        <f t="shared" si="27"/>
        <v>5.7100295874166678</v>
      </c>
      <c r="G71" s="4">
        <f t="shared" si="27"/>
        <v>5.6990713949260821</v>
      </c>
      <c r="H71" s="4">
        <f t="shared" si="27"/>
        <v>5.702281348529934</v>
      </c>
      <c r="I71" s="4">
        <f t="shared" si="27"/>
        <v>5.6885334638934619</v>
      </c>
      <c r="J71" s="4">
        <f t="shared" si="27"/>
        <v>5.6595867399135065</v>
      </c>
      <c r="K71" s="4">
        <f t="shared" si="27"/>
        <v>5.7235197403392331</v>
      </c>
      <c r="L71" s="4">
        <f t="shared" si="27"/>
        <v>5.5982367566642957</v>
      </c>
      <c r="M71" s="4">
        <f t="shared" si="27"/>
        <v>5.567007732818217</v>
      </c>
      <c r="N71" s="4">
        <f t="shared" si="27"/>
        <v>5.5472066342806619</v>
      </c>
      <c r="O71" s="4">
        <f t="shared" si="27"/>
        <v>5.5066721003888075</v>
      </c>
      <c r="P71" s="4">
        <f t="shared" si="27"/>
        <v>5.4931025947571914</v>
      </c>
      <c r="Q71" s="4">
        <f t="shared" si="27"/>
        <v>5.4459180706136019</v>
      </c>
      <c r="R71" s="4">
        <f t="shared" si="27"/>
        <v>5.4036678821558626</v>
      </c>
      <c r="S71" s="4" t="e">
        <f t="shared" si="27"/>
        <v>#NUM!</v>
      </c>
      <c r="T71" s="5" t="e">
        <f>SLOPE(C71:S71,C$43:S$43)</f>
        <v>#NUM!</v>
      </c>
    </row>
    <row r="72" spans="1:20" x14ac:dyDescent="0.25">
      <c r="A72">
        <v>29</v>
      </c>
      <c r="B72" t="s">
        <v>30</v>
      </c>
      <c r="C72" s="4">
        <f t="shared" ref="C72:S72" si="28">LN(C33)</f>
        <v>5.6188053907249955</v>
      </c>
      <c r="D72" s="4">
        <f t="shared" si="28"/>
        <v>5.6714314444385412</v>
      </c>
      <c r="E72" s="4">
        <f t="shared" si="28"/>
        <v>5.6641403393837573</v>
      </c>
      <c r="F72" s="4">
        <f t="shared" si="28"/>
        <v>5.6360388225696818</v>
      </c>
      <c r="G72" s="4">
        <f t="shared" si="28"/>
        <v>5.659691253143234</v>
      </c>
      <c r="H72" s="4">
        <f t="shared" si="28"/>
        <v>5.6202921641571759</v>
      </c>
      <c r="I72" s="4">
        <f t="shared" si="28"/>
        <v>5.5973102301456841</v>
      </c>
      <c r="J72" s="4">
        <f t="shared" si="28"/>
        <v>5.5067532889899722</v>
      </c>
      <c r="K72" s="4">
        <f t="shared" si="28"/>
        <v>5.5852991938854242</v>
      </c>
      <c r="L72" s="4">
        <f t="shared" si="28"/>
        <v>5.6285199901556542</v>
      </c>
      <c r="M72" s="4">
        <f t="shared" si="28"/>
        <v>5.5912854434290553</v>
      </c>
      <c r="N72" s="4">
        <f t="shared" si="28"/>
        <v>5.5634853891174787</v>
      </c>
      <c r="O72" s="4" t="e">
        <f t="shared" si="28"/>
        <v>#VALUE!</v>
      </c>
      <c r="P72" s="4">
        <f t="shared" si="28"/>
        <v>5.3215454926672434</v>
      </c>
      <c r="Q72" s="4">
        <f t="shared" si="28"/>
        <v>5.3286525663441093</v>
      </c>
      <c r="R72" s="4">
        <f t="shared" si="28"/>
        <v>5.2331920065875748</v>
      </c>
      <c r="S72" s="4" t="e">
        <f t="shared" si="28"/>
        <v>#NUM!</v>
      </c>
      <c r="T72" s="5" t="e">
        <f>SLOPE(C72:S72,C$43:S$43)</f>
        <v>#VALUE!</v>
      </c>
    </row>
    <row r="73" spans="1:20" x14ac:dyDescent="0.25">
      <c r="A73">
        <v>30</v>
      </c>
      <c r="B73" t="s">
        <v>31</v>
      </c>
      <c r="C73" s="4" t="e">
        <f t="shared" ref="C73:R73" si="29">LN(C34)</f>
        <v>#VALUE!</v>
      </c>
      <c r="D73" s="4">
        <f t="shared" si="29"/>
        <v>4.3044704164550067</v>
      </c>
      <c r="E73" s="4">
        <f t="shared" si="29"/>
        <v>4.2957876865569711</v>
      </c>
      <c r="F73" s="4">
        <f t="shared" si="29"/>
        <v>4.3013587316064266</v>
      </c>
      <c r="G73" s="4">
        <f t="shared" si="29"/>
        <v>4.2349756919618464</v>
      </c>
      <c r="H73" s="4">
        <f t="shared" si="29"/>
        <v>4.3476939555933765</v>
      </c>
      <c r="I73" s="4">
        <f t="shared" si="29"/>
        <v>4.3425058765115985</v>
      </c>
      <c r="J73" s="4">
        <f t="shared" si="29"/>
        <v>4.216414691442874</v>
      </c>
      <c r="K73" s="4">
        <f t="shared" si="29"/>
        <v>4.1878349053094395</v>
      </c>
      <c r="L73" s="4">
        <f t="shared" si="29"/>
        <v>4.1591955345417171</v>
      </c>
      <c r="M73" s="4">
        <f t="shared" si="29"/>
        <v>4.0836205988591248</v>
      </c>
      <c r="N73" s="4" t="e">
        <f t="shared" si="29"/>
        <v>#VALUE!</v>
      </c>
      <c r="O73" s="4"/>
      <c r="P73" s="4" t="e">
        <f t="shared" si="29"/>
        <v>#VALUE!</v>
      </c>
      <c r="Q73" s="4" t="e">
        <f t="shared" si="29"/>
        <v>#VALUE!</v>
      </c>
      <c r="R73" s="4" t="e">
        <f t="shared" si="29"/>
        <v>#VALUE!</v>
      </c>
      <c r="S73" s="4"/>
      <c r="T73" s="5" t="e">
        <f>SLOPE(C73:R73,C$43:R$43)</f>
        <v>#VALUE!</v>
      </c>
    </row>
    <row r="74" spans="1:20" x14ac:dyDescent="0.25">
      <c r="A74">
        <v>31</v>
      </c>
      <c r="B74" t="s">
        <v>32</v>
      </c>
      <c r="C74" s="4">
        <f t="shared" ref="C74:S74" si="30">LN(C35)</f>
        <v>5.2639846874675316</v>
      </c>
      <c r="D74" s="4">
        <f t="shared" si="30"/>
        <v>5.3040011830163341</v>
      </c>
      <c r="E74" s="4">
        <f t="shared" si="30"/>
        <v>5.0927067117761293</v>
      </c>
      <c r="F74" s="4">
        <f t="shared" si="30"/>
        <v>5.0719185225131538</v>
      </c>
      <c r="G74" s="4">
        <f t="shared" si="30"/>
        <v>5.2304666996398623</v>
      </c>
      <c r="H74" s="4">
        <f t="shared" si="30"/>
        <v>5.0401293693239584</v>
      </c>
      <c r="I74" s="4">
        <f t="shared" si="30"/>
        <v>5.1235472259069166</v>
      </c>
      <c r="J74" s="4">
        <f t="shared" si="30"/>
        <v>5.0772341912007457</v>
      </c>
      <c r="K74" s="4">
        <f t="shared" si="30"/>
        <v>5.0337657114851098</v>
      </c>
      <c r="L74" s="4">
        <f t="shared" si="30"/>
        <v>5.0539501787822001</v>
      </c>
      <c r="M74" s="4">
        <f t="shared" si="30"/>
        <v>5.0610115014213228</v>
      </c>
      <c r="N74" s="4">
        <f t="shared" si="30"/>
        <v>5.1011460965037463</v>
      </c>
      <c r="O74" s="4">
        <f t="shared" si="30"/>
        <v>5.0441345426366597</v>
      </c>
      <c r="P74" s="4">
        <f t="shared" si="30"/>
        <v>5.0646183012943107</v>
      </c>
      <c r="Q74" s="4">
        <f t="shared" si="30"/>
        <v>4.9828529130838044</v>
      </c>
      <c r="R74" s="4">
        <f t="shared" si="30"/>
        <v>4.9640327353722364</v>
      </c>
      <c r="S74" s="4">
        <f t="shared" si="30"/>
        <v>5.0106352940962555</v>
      </c>
      <c r="T74" s="5">
        <f>SLOPE(C74:S74,C$43:S$43)</f>
        <v>-1.4247137467132933E-2</v>
      </c>
    </row>
    <row r="75" spans="1:20" x14ac:dyDescent="0.25">
      <c r="A75">
        <v>32</v>
      </c>
      <c r="B75" t="s">
        <v>33</v>
      </c>
      <c r="C75" s="4">
        <f t="shared" ref="C75:R75" si="31">LN(C36)</f>
        <v>5.7846248625003014</v>
      </c>
      <c r="D75" s="4">
        <f t="shared" si="31"/>
        <v>5.7347965281853703</v>
      </c>
      <c r="E75" s="4">
        <f t="shared" si="31"/>
        <v>5.8324395068644632</v>
      </c>
      <c r="F75" s="4">
        <f t="shared" si="31"/>
        <v>5.8181522844716147</v>
      </c>
      <c r="G75" s="4">
        <f t="shared" si="31"/>
        <v>5.8085027854266045</v>
      </c>
      <c r="H75" s="4">
        <f t="shared" si="31"/>
        <v>5.7924951813411374</v>
      </c>
      <c r="I75" s="4">
        <f t="shared" si="31"/>
        <v>5.8405835161483468</v>
      </c>
      <c r="J75" s="4">
        <f t="shared" si="31"/>
        <v>5.8187170127483006</v>
      </c>
      <c r="K75" s="4">
        <f t="shared" si="31"/>
        <v>5.7917323000542336</v>
      </c>
      <c r="L75" s="4">
        <f t="shared" si="31"/>
        <v>5.7395034812306136</v>
      </c>
      <c r="M75" s="4">
        <f t="shared" si="31"/>
        <v>5.6868397539258888</v>
      </c>
      <c r="N75" s="4">
        <f t="shared" si="31"/>
        <v>5.7136998016644185</v>
      </c>
      <c r="O75" s="4">
        <f t="shared" si="31"/>
        <v>5.6677752593501989</v>
      </c>
      <c r="P75" s="4">
        <f t="shared" si="31"/>
        <v>5.6587502406140935</v>
      </c>
      <c r="Q75" s="4">
        <f t="shared" si="31"/>
        <v>5.6335388212675968</v>
      </c>
      <c r="R75" s="4">
        <f t="shared" si="31"/>
        <v>5.5877728655489589</v>
      </c>
      <c r="S75" s="4"/>
      <c r="T75" s="5">
        <f>SLOPE(C75:R75,C$43:R$43)</f>
        <v>-1.3316511970451198E-2</v>
      </c>
    </row>
    <row r="76" spans="1:20" x14ac:dyDescent="0.25">
      <c r="A76">
        <v>33</v>
      </c>
      <c r="B76" t="s">
        <v>34</v>
      </c>
      <c r="C76" s="4">
        <f t="shared" ref="C76:S76" si="32">LN(C37)</f>
        <v>5.4962251577939858</v>
      </c>
      <c r="D76" s="4">
        <f t="shared" si="32"/>
        <v>5.4244212433437626</v>
      </c>
      <c r="E76" s="4">
        <f t="shared" si="32"/>
        <v>5.4181427596163854</v>
      </c>
      <c r="F76" s="4">
        <f t="shared" si="32"/>
        <v>5.4013251166222656</v>
      </c>
      <c r="G76" s="4">
        <f t="shared" si="32"/>
        <v>5.4495781603886204</v>
      </c>
      <c r="H76" s="4">
        <f t="shared" si="32"/>
        <v>5.4534818180493856</v>
      </c>
      <c r="I76" s="4">
        <f t="shared" si="32"/>
        <v>5.5657839764989099</v>
      </c>
      <c r="J76" s="4">
        <f t="shared" si="32"/>
        <v>5.4835928894183503</v>
      </c>
      <c r="K76" s="4">
        <f t="shared" si="32"/>
        <v>5.4231422169934662</v>
      </c>
      <c r="L76" s="4">
        <f t="shared" si="32"/>
        <v>5.3796669122443594</v>
      </c>
      <c r="M76" s="4">
        <f t="shared" si="32"/>
        <v>5.3698004681699008</v>
      </c>
      <c r="N76" s="4">
        <f t="shared" si="32"/>
        <v>5.3709170589623803</v>
      </c>
      <c r="O76" s="4">
        <f t="shared" si="32"/>
        <v>5.3350831457383601</v>
      </c>
      <c r="P76" s="4">
        <f t="shared" si="32"/>
        <v>5.3267104410492543</v>
      </c>
      <c r="Q76" s="4">
        <f t="shared" si="32"/>
        <v>5.2845733487557771</v>
      </c>
      <c r="R76" s="4">
        <f t="shared" si="32"/>
        <v>5.2690945078711335</v>
      </c>
      <c r="S76" s="4">
        <f t="shared" si="32"/>
        <v>5.2574953720277815</v>
      </c>
      <c r="T76" s="5">
        <f>SLOPE(C76:S76,C$43:S$43)</f>
        <v>-1.3169565213629436E-2</v>
      </c>
    </row>
    <row r="77" spans="1:20" x14ac:dyDescent="0.25">
      <c r="A77">
        <v>34</v>
      </c>
      <c r="B77" t="s">
        <v>35</v>
      </c>
      <c r="C77" s="4">
        <f t="shared" ref="C77:Q77" si="33">LN(C38)</f>
        <v>5.2948112272187489</v>
      </c>
      <c r="D77" s="4">
        <f t="shared" si="33"/>
        <v>5.2313224977237587</v>
      </c>
      <c r="E77" s="4">
        <f t="shared" si="33"/>
        <v>5.2160221238212063</v>
      </c>
      <c r="F77" s="4">
        <f t="shared" si="33"/>
        <v>5.1884466954123241</v>
      </c>
      <c r="G77" s="4">
        <f t="shared" si="33"/>
        <v>5.1709952279726865</v>
      </c>
      <c r="H77" s="4">
        <f t="shared" si="33"/>
        <v>5.0974244241686471</v>
      </c>
      <c r="I77" s="4">
        <f t="shared" si="33"/>
        <v>5.1790269453567124</v>
      </c>
      <c r="J77" s="4">
        <f t="shared" si="33"/>
        <v>5.129366028692254</v>
      </c>
      <c r="K77" s="4">
        <f t="shared" si="33"/>
        <v>5.2241863172049614</v>
      </c>
      <c r="L77" s="4">
        <f t="shared" si="33"/>
        <v>5.1712223587442043</v>
      </c>
      <c r="M77" s="4">
        <f t="shared" si="33"/>
        <v>5.136504070385433</v>
      </c>
      <c r="N77" s="4">
        <f t="shared" si="33"/>
        <v>5.0864846063796936</v>
      </c>
      <c r="O77" s="4">
        <f t="shared" si="33"/>
        <v>5.1228323870130703</v>
      </c>
      <c r="P77" s="4">
        <f t="shared" si="33"/>
        <v>5.1021199842184339</v>
      </c>
      <c r="Q77" s="4">
        <f t="shared" si="33"/>
        <v>5.1160158095540851</v>
      </c>
      <c r="R77" s="4"/>
      <c r="S77" s="4"/>
      <c r="T77" s="5">
        <f>SLOPE(C77:Q77,C$43:Q$43)</f>
        <v>-1.0040350987922121E-2</v>
      </c>
    </row>
    <row r="78" spans="1:20" x14ac:dyDescent="0.25">
      <c r="A78">
        <v>36</v>
      </c>
      <c r="B78" t="s">
        <v>36</v>
      </c>
      <c r="C78" s="4">
        <f t="shared" ref="C78:Q78" si="34">LN(C39)</f>
        <v>4.5655974108682686</v>
      </c>
      <c r="D78" s="4">
        <f t="shared" si="34"/>
        <v>4.8295130178777832</v>
      </c>
      <c r="E78" s="4">
        <f t="shared" si="34"/>
        <v>4.4596818792394854</v>
      </c>
      <c r="F78" s="4">
        <f t="shared" si="34"/>
        <v>4.6840737835835569</v>
      </c>
      <c r="G78" s="4">
        <f t="shared" si="34"/>
        <v>4.850623024222136</v>
      </c>
      <c r="H78" s="4">
        <f t="shared" si="34"/>
        <v>4.7990085029097127</v>
      </c>
      <c r="I78" s="4">
        <f t="shared" si="34"/>
        <v>4.7088993717505687</v>
      </c>
      <c r="J78" s="4">
        <f t="shared" si="34"/>
        <v>4.6552927953913024</v>
      </c>
      <c r="K78" s="4">
        <f t="shared" si="34"/>
        <v>4.4990315899264246</v>
      </c>
      <c r="L78" s="4">
        <f t="shared" si="34"/>
        <v>4.7792075231943487</v>
      </c>
      <c r="M78" s="4">
        <f t="shared" si="34"/>
        <v>4.7297743492126223</v>
      </c>
      <c r="N78" s="4" t="e">
        <f t="shared" si="34"/>
        <v>#VALUE!</v>
      </c>
      <c r="O78" s="4" t="e">
        <f t="shared" si="34"/>
        <v>#VALUE!</v>
      </c>
      <c r="P78" s="4" t="e">
        <f t="shared" si="34"/>
        <v>#VALUE!</v>
      </c>
      <c r="Q78" s="4" t="e">
        <f t="shared" si="34"/>
        <v>#VALUE!</v>
      </c>
      <c r="R78" s="4"/>
      <c r="S78" s="4"/>
      <c r="T78" s="5" t="e">
        <f>SLOPE(C78:Q78,C$43:Q$43)</f>
        <v>#VALUE!</v>
      </c>
    </row>
    <row r="79" spans="1:20" ht="14.1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</row>
  </sheetData>
  <sortState ref="A5:U39">
    <sortCondition ref="T5:T39"/>
  </sortState>
  <mergeCells count="2">
    <mergeCell ref="T3:T4"/>
    <mergeCell ref="T42:T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E11" sqref="E11"/>
    </sheetView>
  </sheetViews>
  <sheetFormatPr defaultColWidth="8.85546875" defaultRowHeight="15" x14ac:dyDescent="0.25"/>
  <cols>
    <col min="1" max="1" width="19.42578125" customWidth="1"/>
    <col min="2" max="2" width="12.7109375" customWidth="1"/>
    <col min="3" max="3" width="10.42578125" customWidth="1"/>
    <col min="4" max="4" width="11.28515625" customWidth="1"/>
  </cols>
  <sheetData>
    <row r="1" spans="1:6" x14ac:dyDescent="0.25">
      <c r="A1" s="1" t="s">
        <v>46</v>
      </c>
    </row>
    <row r="2" spans="1:6" x14ac:dyDescent="0.25">
      <c r="A2" t="s">
        <v>47</v>
      </c>
    </row>
    <row r="4" spans="1:6" s="9" customFormat="1" ht="1.5" customHeight="1" x14ac:dyDescent="0.25"/>
    <row r="5" spans="1:6" s="9" customFormat="1" ht="47.25" customHeight="1" thickBot="1" x14ac:dyDescent="0.3">
      <c r="A5" s="3" t="s">
        <v>48</v>
      </c>
      <c r="B5" s="3" t="s">
        <v>49</v>
      </c>
      <c r="C5" s="13" t="s">
        <v>51</v>
      </c>
      <c r="D5" s="13" t="s">
        <v>50</v>
      </c>
      <c r="E5" s="3"/>
      <c r="F5" s="3"/>
    </row>
    <row r="6" spans="1:6" ht="15.75" thickBot="1" x14ac:dyDescent="0.3">
      <c r="A6" s="9" t="s">
        <v>2</v>
      </c>
      <c r="B6" s="12"/>
      <c r="C6" s="8" t="s">
        <v>44</v>
      </c>
      <c r="D6" s="8" t="s">
        <v>44</v>
      </c>
    </row>
    <row r="7" spans="1:6" ht="15.75" thickBot="1" x14ac:dyDescent="0.3">
      <c r="A7" s="9" t="s">
        <v>4</v>
      </c>
      <c r="B7" s="12">
        <v>7.4</v>
      </c>
      <c r="C7" s="7" t="s">
        <v>43</v>
      </c>
      <c r="D7" s="7" t="s">
        <v>43</v>
      </c>
    </row>
    <row r="8" spans="1:6" ht="15.75" thickBot="1" x14ac:dyDescent="0.3">
      <c r="A8" s="9" t="s">
        <v>5</v>
      </c>
      <c r="B8" s="12">
        <v>7</v>
      </c>
      <c r="C8" s="7" t="s">
        <v>43</v>
      </c>
      <c r="D8" s="6" t="s">
        <v>42</v>
      </c>
    </row>
    <row r="9" spans="1:6" ht="15.75" thickBot="1" x14ac:dyDescent="0.3">
      <c r="A9" s="9" t="s">
        <v>6</v>
      </c>
      <c r="B9" s="12"/>
      <c r="C9" s="6" t="s">
        <v>42</v>
      </c>
      <c r="D9" s="6" t="s">
        <v>42</v>
      </c>
    </row>
    <row r="10" spans="1:6" ht="15.75" thickBot="1" x14ac:dyDescent="0.3">
      <c r="A10" s="9" t="s">
        <v>7</v>
      </c>
      <c r="B10" s="12">
        <v>9.06</v>
      </c>
      <c r="C10" s="8" t="s">
        <v>44</v>
      </c>
      <c r="D10" s="8" t="s">
        <v>44</v>
      </c>
      <c r="E10" t="s">
        <v>59</v>
      </c>
    </row>
    <row r="11" spans="1:6" ht="15.75" thickBot="1" x14ac:dyDescent="0.3">
      <c r="A11" s="9" t="s">
        <v>8</v>
      </c>
      <c r="B11" s="12"/>
      <c r="C11" s="7" t="s">
        <v>43</v>
      </c>
      <c r="D11" s="7" t="s">
        <v>43</v>
      </c>
    </row>
    <row r="12" spans="1:6" ht="15.75" thickBot="1" x14ac:dyDescent="0.3">
      <c r="A12" s="9" t="s">
        <v>9</v>
      </c>
      <c r="B12" s="12">
        <v>6.9</v>
      </c>
      <c r="C12" s="7" t="s">
        <v>43</v>
      </c>
      <c r="D12" s="8" t="s">
        <v>44</v>
      </c>
    </row>
    <row r="13" spans="1:6" ht="15.75" thickBot="1" x14ac:dyDescent="0.3">
      <c r="A13" s="9" t="s">
        <v>10</v>
      </c>
      <c r="B13" s="12">
        <v>4</v>
      </c>
      <c r="C13" s="6" t="s">
        <v>42</v>
      </c>
      <c r="D13" s="6" t="s">
        <v>42</v>
      </c>
    </row>
    <row r="14" spans="1:6" ht="15.75" thickBot="1" x14ac:dyDescent="0.3">
      <c r="A14" s="9" t="s">
        <v>11</v>
      </c>
      <c r="B14" s="12">
        <v>10.6</v>
      </c>
      <c r="C14" s="8" t="s">
        <v>44</v>
      </c>
      <c r="D14" s="6" t="s">
        <v>42</v>
      </c>
    </row>
    <row r="15" spans="1:6" ht="15.75" thickBot="1" x14ac:dyDescent="0.3">
      <c r="A15" s="9" t="s">
        <v>12</v>
      </c>
      <c r="B15" s="12">
        <v>5.6</v>
      </c>
      <c r="C15" s="6" t="s">
        <v>42</v>
      </c>
      <c r="D15" s="6" t="s">
        <v>42</v>
      </c>
    </row>
    <row r="16" spans="1:6" ht="15.75" thickBot="1" x14ac:dyDescent="0.3">
      <c r="A16" s="9" t="s">
        <v>13</v>
      </c>
      <c r="B16" s="12">
        <v>5.6</v>
      </c>
      <c r="C16" s="6" t="s">
        <v>42</v>
      </c>
      <c r="D16" s="6" t="s">
        <v>42</v>
      </c>
    </row>
    <row r="17" spans="1:4" ht="15.75" thickBot="1" x14ac:dyDescent="0.3">
      <c r="A17" s="9" t="s">
        <v>45</v>
      </c>
      <c r="B17" s="12"/>
      <c r="C17" s="7" t="s">
        <v>43</v>
      </c>
      <c r="D17" s="7" t="s">
        <v>43</v>
      </c>
    </row>
    <row r="18" spans="1:4" ht="15.75" thickBot="1" x14ac:dyDescent="0.3">
      <c r="A18" s="9" t="s">
        <v>14</v>
      </c>
      <c r="B18" s="12">
        <v>7.7</v>
      </c>
      <c r="C18" s="7" t="s">
        <v>43</v>
      </c>
      <c r="D18" s="6" t="s">
        <v>42</v>
      </c>
    </row>
    <row r="19" spans="1:4" ht="15.75" thickBot="1" x14ac:dyDescent="0.3">
      <c r="A19" s="9" t="s">
        <v>15</v>
      </c>
      <c r="B19" s="12"/>
      <c r="C19" s="7" t="s">
        <v>43</v>
      </c>
      <c r="D19" s="7" t="s">
        <v>43</v>
      </c>
    </row>
    <row r="20" spans="1:4" ht="15.75" thickBot="1" x14ac:dyDescent="0.3">
      <c r="A20" s="9" t="s">
        <v>16</v>
      </c>
      <c r="B20" s="12">
        <v>13.9</v>
      </c>
      <c r="C20" s="8" t="s">
        <v>44</v>
      </c>
      <c r="D20" s="8" t="s">
        <v>44</v>
      </c>
    </row>
    <row r="21" spans="1:4" ht="15.75" thickBot="1" x14ac:dyDescent="0.3">
      <c r="A21" s="9" t="s">
        <v>17</v>
      </c>
      <c r="B21" s="12">
        <v>5.9</v>
      </c>
      <c r="C21" s="6" t="s">
        <v>42</v>
      </c>
      <c r="D21" s="6" t="s">
        <v>42</v>
      </c>
    </row>
    <row r="22" spans="1:4" ht="15.75" thickBot="1" x14ac:dyDescent="0.3">
      <c r="A22" s="9" t="s">
        <v>18</v>
      </c>
      <c r="B22" s="12">
        <v>6.4</v>
      </c>
      <c r="C22" s="7" t="s">
        <v>43</v>
      </c>
      <c r="D22" s="6" t="s">
        <v>42</v>
      </c>
    </row>
    <row r="23" spans="1:4" ht="15.75" thickBot="1" x14ac:dyDescent="0.3">
      <c r="A23" s="9" t="s">
        <v>19</v>
      </c>
      <c r="B23" s="12">
        <v>5.4</v>
      </c>
      <c r="C23" s="6" t="s">
        <v>42</v>
      </c>
      <c r="D23" s="7" t="s">
        <v>43</v>
      </c>
    </row>
    <row r="24" spans="1:4" ht="15.75" thickBot="1" x14ac:dyDescent="0.3">
      <c r="A24" s="9" t="s">
        <v>20</v>
      </c>
      <c r="B24" s="12">
        <v>13.4</v>
      </c>
      <c r="C24" s="8" t="s">
        <v>44</v>
      </c>
      <c r="D24" s="8" t="s">
        <v>44</v>
      </c>
    </row>
    <row r="25" spans="1:4" ht="15.75" thickBot="1" x14ac:dyDescent="0.3">
      <c r="A25" s="9" t="s">
        <v>21</v>
      </c>
      <c r="B25" s="12"/>
      <c r="C25" s="8" t="s">
        <v>44</v>
      </c>
      <c r="D25" s="8" t="s">
        <v>44</v>
      </c>
    </row>
    <row r="26" spans="1:4" ht="15.75" thickBot="1" x14ac:dyDescent="0.3">
      <c r="A26" s="9" t="s">
        <v>22</v>
      </c>
      <c r="B26" s="12">
        <v>7.3</v>
      </c>
      <c r="C26" s="7" t="s">
        <v>43</v>
      </c>
      <c r="D26" s="6" t="s">
        <v>42</v>
      </c>
    </row>
    <row r="27" spans="1:4" ht="15.75" thickBot="1" x14ac:dyDescent="0.3">
      <c r="A27" s="9" t="s">
        <v>23</v>
      </c>
      <c r="B27" s="12"/>
      <c r="C27" s="7" t="s">
        <v>43</v>
      </c>
      <c r="D27" s="7" t="s">
        <v>43</v>
      </c>
    </row>
    <row r="28" spans="1:4" ht="15.75" thickBot="1" x14ac:dyDescent="0.3">
      <c r="A28" s="9" t="s">
        <v>24</v>
      </c>
      <c r="B28" s="12"/>
      <c r="C28" s="8" t="s">
        <v>44</v>
      </c>
      <c r="D28" s="8" t="s">
        <v>44</v>
      </c>
    </row>
    <row r="29" spans="1:4" ht="15.75" thickBot="1" x14ac:dyDescent="0.3">
      <c r="A29" s="9" t="s">
        <v>25</v>
      </c>
      <c r="B29" s="12">
        <v>5.4</v>
      </c>
      <c r="C29" s="6" t="s">
        <v>42</v>
      </c>
      <c r="D29" s="6" t="s">
        <v>42</v>
      </c>
    </row>
    <row r="30" spans="1:4" ht="15.75" thickBot="1" x14ac:dyDescent="0.3">
      <c r="A30" s="9" t="s">
        <v>26</v>
      </c>
      <c r="B30" s="12">
        <v>3.7</v>
      </c>
      <c r="C30" s="6" t="s">
        <v>42</v>
      </c>
      <c r="D30" s="6" t="s">
        <v>42</v>
      </c>
    </row>
    <row r="31" spans="1:4" ht="15.75" thickBot="1" x14ac:dyDescent="0.3">
      <c r="A31" s="9" t="s">
        <v>27</v>
      </c>
      <c r="B31" s="12">
        <v>4.4000000000000004</v>
      </c>
      <c r="C31" s="6" t="s">
        <v>42</v>
      </c>
      <c r="D31" s="6" t="s">
        <v>42</v>
      </c>
    </row>
    <row r="32" spans="1:4" ht="15.75" thickBot="1" x14ac:dyDescent="0.3">
      <c r="A32" s="9" t="s">
        <v>28</v>
      </c>
      <c r="B32" s="12">
        <v>7.9</v>
      </c>
      <c r="C32" s="7" t="s">
        <v>43</v>
      </c>
      <c r="D32" s="6" t="s">
        <v>42</v>
      </c>
    </row>
    <row r="33" spans="1:4" ht="15.75" thickBot="1" x14ac:dyDescent="0.3">
      <c r="A33" s="9" t="s">
        <v>29</v>
      </c>
      <c r="B33" s="12"/>
      <c r="C33" s="7" t="s">
        <v>43</v>
      </c>
      <c r="D33" s="7" t="s">
        <v>43</v>
      </c>
    </row>
    <row r="34" spans="1:4" ht="15.75" thickBot="1" x14ac:dyDescent="0.3">
      <c r="A34" s="9" t="s">
        <v>30</v>
      </c>
      <c r="B34" s="12"/>
      <c r="C34" s="7" t="s">
        <v>43</v>
      </c>
      <c r="D34" s="7" t="s">
        <v>43</v>
      </c>
    </row>
    <row r="35" spans="1:4" ht="15.75" thickBot="1" x14ac:dyDescent="0.3">
      <c r="A35" s="9" t="s">
        <v>31</v>
      </c>
      <c r="B35" s="12">
        <v>6.4</v>
      </c>
      <c r="C35" s="7" t="s">
        <v>43</v>
      </c>
      <c r="D35" s="8" t="s">
        <v>44</v>
      </c>
    </row>
    <row r="36" spans="1:4" ht="15.75" thickBot="1" x14ac:dyDescent="0.3">
      <c r="A36" s="9" t="s">
        <v>32</v>
      </c>
      <c r="B36" s="12">
        <v>6.1</v>
      </c>
      <c r="C36" s="7" t="s">
        <v>43</v>
      </c>
      <c r="D36" s="6" t="s">
        <v>42</v>
      </c>
    </row>
    <row r="37" spans="1:4" ht="15.75" thickBot="1" x14ac:dyDescent="0.3">
      <c r="A37" s="9" t="s">
        <v>33</v>
      </c>
      <c r="B37" s="12">
        <v>7.9</v>
      </c>
      <c r="C37" s="7" t="s">
        <v>43</v>
      </c>
      <c r="D37" s="6" t="s">
        <v>42</v>
      </c>
    </row>
    <row r="38" spans="1:4" ht="15.75" thickBot="1" x14ac:dyDescent="0.3">
      <c r="A38" s="9" t="s">
        <v>34</v>
      </c>
      <c r="B38" s="12">
        <v>4.2</v>
      </c>
      <c r="C38" s="6" t="s">
        <v>42</v>
      </c>
      <c r="D38" s="6" t="s">
        <v>42</v>
      </c>
    </row>
    <row r="39" spans="1:4" ht="15.75" thickBot="1" x14ac:dyDescent="0.3">
      <c r="A39" s="9" t="s">
        <v>35</v>
      </c>
      <c r="B39" s="12">
        <v>5.0999999999999996</v>
      </c>
      <c r="C39" s="6" t="s">
        <v>42</v>
      </c>
      <c r="D39" s="6" t="s">
        <v>42</v>
      </c>
    </row>
    <row r="40" spans="1:4" ht="15.75" thickBot="1" x14ac:dyDescent="0.3">
      <c r="A40" s="9" t="s">
        <v>36</v>
      </c>
      <c r="B40" s="12">
        <v>7.1</v>
      </c>
      <c r="C40" s="7" t="s">
        <v>43</v>
      </c>
      <c r="D40" s="6" t="s">
        <v>42</v>
      </c>
    </row>
  </sheetData>
  <sortState ref="A6:D40">
    <sortCondition ref="A6:A4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U21" sqref="U21"/>
    </sheetView>
  </sheetViews>
  <sheetFormatPr defaultColWidth="8.85546875" defaultRowHeight="15" x14ac:dyDescent="0.25"/>
  <cols>
    <col min="1" max="1" width="0.8554687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" workbookViewId="0">
      <selection activeCell="B2" sqref="B2"/>
    </sheetView>
  </sheetViews>
  <sheetFormatPr defaultColWidth="8.85546875" defaultRowHeight="15" x14ac:dyDescent="0.25"/>
  <cols>
    <col min="1" max="1" width="2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SDR CVD all ages WHO HfA A</vt:lpstr>
      <vt:lpstr>Case fatality scores</vt:lpstr>
      <vt:lpstr>Graph trendline</vt:lpstr>
      <vt:lpstr>Graph 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2014-09-22T08:30:06Z</dcterms:created>
  <dcterms:modified xsi:type="dcterms:W3CDTF">2019-02-08T15:24:17Z</dcterms:modified>
</cp:coreProperties>
</file>